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長山伸作\Desktop\中小企業のＶ字回復戦略2.0\第６編　経営方針\"/>
    </mc:Choice>
  </mc:AlternateContent>
  <xr:revisionPtr revIDLastSave="0" documentId="13_ncr:1_{EE178351-85A9-4828-9238-C987C1E9671A}" xr6:coauthVersionLast="47" xr6:coauthVersionMax="47" xr10:uidLastSave="{00000000-0000-0000-0000-000000000000}"/>
  <bookViews>
    <workbookView xWindow="2772" yWindow="0" windowWidth="16476" windowHeight="12252" xr2:uid="{9BEAC359-4D9A-4223-9207-5FC70AB3E596}"/>
  </bookViews>
  <sheets>
    <sheet name="損益分岐点" sheetId="2" r:id="rId1"/>
  </sheets>
  <definedNames>
    <definedName name="_xlnm.Print_Area" localSheetId="0">損益分岐点!$A$1:$M$132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0" i="2" l="1"/>
  <c r="C81" i="2" s="1"/>
  <c r="H82" i="2"/>
  <c r="H78" i="2"/>
  <c r="I78" i="2" s="1"/>
  <c r="H77" i="2"/>
  <c r="H75" i="2"/>
  <c r="H74" i="2"/>
  <c r="H73" i="2"/>
  <c r="I65" i="2"/>
  <c r="I62" i="2"/>
  <c r="I68" i="2" s="1"/>
  <c r="I61" i="2"/>
  <c r="C87" i="2"/>
  <c r="H81" i="2" s="1"/>
  <c r="D85" i="2"/>
  <c r="D84" i="2"/>
  <c r="J61" i="2"/>
  <c r="K61" i="2"/>
  <c r="L61" i="2"/>
  <c r="M61" i="2"/>
  <c r="K65" i="2"/>
  <c r="L65" i="2"/>
  <c r="M65" i="2"/>
  <c r="J65" i="2"/>
  <c r="K62" i="2"/>
  <c r="K68" i="2" s="1"/>
  <c r="L62" i="2"/>
  <c r="L68" i="2" s="1"/>
  <c r="M62" i="2"/>
  <c r="M68" i="2" s="1"/>
  <c r="I64" i="2" l="1"/>
  <c r="I73" i="2" s="1"/>
  <c r="K64" i="2"/>
  <c r="L64" i="2"/>
  <c r="M64" i="2"/>
  <c r="I82" i="2"/>
  <c r="H84" i="2"/>
  <c r="C88" i="2"/>
  <c r="H83" i="2" s="1"/>
  <c r="I77" i="2"/>
  <c r="J78" i="2"/>
  <c r="K78" i="2" s="1"/>
  <c r="L78" i="2" s="1"/>
  <c r="M78" i="2" s="1"/>
  <c r="J62" i="2"/>
  <c r="D78" i="2"/>
  <c r="D76" i="2"/>
  <c r="J68" i="2" l="1"/>
  <c r="J82" i="2" s="1"/>
  <c r="K82" i="2" s="1"/>
  <c r="L82" i="2" s="1"/>
  <c r="M82" i="2" s="1"/>
  <c r="J64" i="2"/>
  <c r="J73" i="2" s="1"/>
  <c r="I75" i="2"/>
  <c r="I81" i="2" s="1"/>
  <c r="I83" i="2" s="1"/>
  <c r="I74" i="2"/>
  <c r="I76" i="2" s="1"/>
  <c r="I79" i="2" s="1"/>
  <c r="I80" i="2" s="1"/>
  <c r="J77" i="2"/>
  <c r="H85" i="2"/>
  <c r="H86" i="2" s="1"/>
  <c r="C77" i="2"/>
  <c r="H76" i="2" s="1"/>
  <c r="I84" i="2" l="1"/>
  <c r="I85" i="2" s="1"/>
  <c r="I86" i="2" s="1"/>
  <c r="J75" i="2"/>
  <c r="J81" i="2" s="1"/>
  <c r="J83" i="2" s="1"/>
  <c r="J74" i="2"/>
  <c r="J76" i="2" s="1"/>
  <c r="J79" i="2" s="1"/>
  <c r="J80" i="2" s="1"/>
  <c r="K73" i="2"/>
  <c r="K77" i="2"/>
  <c r="C79" i="2"/>
  <c r="D77" i="2"/>
  <c r="J84" i="2" l="1"/>
  <c r="J85" i="2" s="1"/>
  <c r="J86" i="2" s="1"/>
  <c r="L77" i="2"/>
  <c r="D79" i="2"/>
  <c r="H79" i="2"/>
  <c r="H80" i="2" s="1"/>
  <c r="K74" i="2"/>
  <c r="K76" i="2" s="1"/>
  <c r="K79" i="2" s="1"/>
  <c r="K80" i="2" s="1"/>
  <c r="L73" i="2"/>
  <c r="K75" i="2"/>
  <c r="K81" i="2" s="1"/>
  <c r="K83" i="2" s="1"/>
  <c r="L74" i="2" l="1"/>
  <c r="L84" i="2" s="1"/>
  <c r="L85" i="2" s="1"/>
  <c r="L86" i="2" s="1"/>
  <c r="K84" i="2"/>
  <c r="K85" i="2" s="1"/>
  <c r="K86" i="2" s="1"/>
  <c r="M73" i="2"/>
  <c r="L75" i="2"/>
  <c r="M77" i="2"/>
  <c r="L76" i="2" l="1"/>
  <c r="L79" i="2" s="1"/>
  <c r="L80" i="2" s="1"/>
  <c r="M75" i="2"/>
  <c r="M81" i="2" s="1"/>
  <c r="M83" i="2" s="1"/>
  <c r="L81" i="2"/>
  <c r="L83" i="2" s="1"/>
  <c r="M74" i="2"/>
  <c r="M84" i="2" s="1"/>
  <c r="M85" i="2" s="1"/>
  <c r="M86" i="2" s="1"/>
  <c r="M76" i="2" l="1"/>
  <c r="M79" i="2" s="1"/>
  <c r="M80" i="2" s="1"/>
</calcChain>
</file>

<file path=xl/sharedStrings.xml><?xml version="1.0" encoding="utf-8"?>
<sst xmlns="http://schemas.openxmlformats.org/spreadsheetml/2006/main" count="247" uniqueCount="220">
  <si>
    <t>戦略を絵に描くBSC経営コンサルタント　長山伸作</t>
    <rPh sb="0" eb="2">
      <t>センリャク</t>
    </rPh>
    <rPh sb="3" eb="4">
      <t>エ</t>
    </rPh>
    <rPh sb="5" eb="6">
      <t>カ</t>
    </rPh>
    <rPh sb="10" eb="12">
      <t>ケイエイ</t>
    </rPh>
    <rPh sb="20" eb="24">
      <t>ナガヤマシンサク</t>
    </rPh>
    <phoneticPr fontId="3"/>
  </si>
  <si>
    <t>コストリーダーシップ戦略</t>
    <rPh sb="10" eb="12">
      <t>センリャク</t>
    </rPh>
    <phoneticPr fontId="3"/>
  </si>
  <si>
    <t>2022年度</t>
    <rPh sb="4" eb="6">
      <t>ネンド</t>
    </rPh>
    <phoneticPr fontId="3"/>
  </si>
  <si>
    <t>2023年度</t>
    <rPh sb="4" eb="6">
      <t>ネンド</t>
    </rPh>
    <phoneticPr fontId="3"/>
  </si>
  <si>
    <t>2024年度</t>
    <rPh sb="4" eb="6">
      <t>ネンド</t>
    </rPh>
    <phoneticPr fontId="3"/>
  </si>
  <si>
    <t>2025年度</t>
    <rPh sb="4" eb="6">
      <t>ネンド</t>
    </rPh>
    <phoneticPr fontId="3"/>
  </si>
  <si>
    <t>ポーター三つの基本戦略</t>
    <rPh sb="4" eb="5">
      <t>ミッ</t>
    </rPh>
    <rPh sb="7" eb="9">
      <t>キホン</t>
    </rPh>
    <rPh sb="9" eb="11">
      <t>センリャク</t>
    </rPh>
    <phoneticPr fontId="3"/>
  </si>
  <si>
    <t>科目</t>
    <rPh sb="0" eb="2">
      <t>カモク</t>
    </rPh>
    <phoneticPr fontId="3"/>
  </si>
  <si>
    <t>売上高</t>
    <rPh sb="0" eb="2">
      <t>ウリアゲ</t>
    </rPh>
    <rPh sb="2" eb="3">
      <t>ダカ</t>
    </rPh>
    <phoneticPr fontId="3"/>
  </si>
  <si>
    <t>売上総利益</t>
    <rPh sb="0" eb="2">
      <t>ウリアゲ</t>
    </rPh>
    <rPh sb="2" eb="5">
      <t>ソウリエキ</t>
    </rPh>
    <phoneticPr fontId="3"/>
  </si>
  <si>
    <t>営業利益</t>
    <rPh sb="0" eb="2">
      <t>エイギョウ</t>
    </rPh>
    <rPh sb="2" eb="4">
      <t>リエキ</t>
    </rPh>
    <phoneticPr fontId="3"/>
  </si>
  <si>
    <t>金額(千円)</t>
    <rPh sb="0" eb="2">
      <t>キンガク</t>
    </rPh>
    <rPh sb="3" eb="5">
      <t>センエン</t>
    </rPh>
    <phoneticPr fontId="3"/>
  </si>
  <si>
    <t>損益分岐点</t>
    <rPh sb="0" eb="2">
      <t>ソンエキ</t>
    </rPh>
    <rPh sb="2" eb="5">
      <t>ブンキテン</t>
    </rPh>
    <phoneticPr fontId="3"/>
  </si>
  <si>
    <t>比率</t>
    <rPh sb="0" eb="2">
      <t>ヒリツ</t>
    </rPh>
    <phoneticPr fontId="3"/>
  </si>
  <si>
    <t>売上構成比</t>
    <rPh sb="0" eb="2">
      <t>ウリアゲ</t>
    </rPh>
    <rPh sb="2" eb="5">
      <t>コウセイヒ</t>
    </rPh>
    <phoneticPr fontId="3"/>
  </si>
  <si>
    <t>↓太枠内に上書き入力して下さい</t>
    <rPh sb="1" eb="2">
      <t>フト</t>
    </rPh>
    <rPh sb="2" eb="4">
      <t>ワクナイ</t>
    </rPh>
    <rPh sb="5" eb="7">
      <t>ウワガ</t>
    </rPh>
    <rPh sb="8" eb="10">
      <t>ニュウリョク</t>
    </rPh>
    <rPh sb="12" eb="13">
      <t>クダ</t>
    </rPh>
    <phoneticPr fontId="3"/>
  </si>
  <si>
    <t>橙色セル計算式アリ</t>
    <rPh sb="0" eb="1">
      <t>ダイダイ</t>
    </rPh>
    <rPh sb="1" eb="2">
      <t>イロ</t>
    </rPh>
    <rPh sb="4" eb="7">
      <t>ケイサンシキ</t>
    </rPh>
    <phoneticPr fontId="3"/>
  </si>
  <si>
    <t>http://www.s-naga.jp/</t>
    <phoneticPr fontId="3"/>
  </si>
  <si>
    <t>個別対応ZOOMオンライン経営研修でご指導しています</t>
    <rPh sb="0" eb="2">
      <t>コベツ</t>
    </rPh>
    <rPh sb="2" eb="4">
      <t>タイオウ</t>
    </rPh>
    <rPh sb="13" eb="15">
      <t>ケイエイ</t>
    </rPh>
    <rPh sb="15" eb="17">
      <t>ケンシュウ</t>
    </rPh>
    <rPh sb="19" eb="21">
      <t>シドウ</t>
    </rPh>
    <phoneticPr fontId="3"/>
  </si>
  <si>
    <t>太枠セル以外は保護されています</t>
    <rPh sb="0" eb="2">
      <t>フトワク</t>
    </rPh>
    <rPh sb="4" eb="6">
      <t>イガイ</t>
    </rPh>
    <rPh sb="7" eb="9">
      <t>ホゴ</t>
    </rPh>
    <phoneticPr fontId="3"/>
  </si>
  <si>
    <t>Tel.052-824-0521</t>
    <phoneticPr fontId="3"/>
  </si>
  <si>
    <t>お気軽にお電話ください</t>
    <rPh sb="1" eb="3">
      <t>キガル</t>
    </rPh>
    <rPh sb="5" eb="7">
      <t>デンワ</t>
    </rPh>
    <phoneticPr fontId="3"/>
  </si>
  <si>
    <t>クリック、ハイパーリンク</t>
    <phoneticPr fontId="3"/>
  </si>
  <si>
    <t>備考</t>
    <rPh sb="0" eb="2">
      <t>ビコウ</t>
    </rPh>
    <phoneticPr fontId="3"/>
  </si>
  <si>
    <t>C=A-B</t>
    <phoneticPr fontId="3"/>
  </si>
  <si>
    <t>E=C-D</t>
    <phoneticPr fontId="3"/>
  </si>
  <si>
    <t>A</t>
    <phoneticPr fontId="3"/>
  </si>
  <si>
    <t>B</t>
    <phoneticPr fontId="3"/>
  </si>
  <si>
    <t>C</t>
    <phoneticPr fontId="3"/>
  </si>
  <si>
    <t>D</t>
    <phoneticPr fontId="3"/>
  </si>
  <si>
    <t>E</t>
    <phoneticPr fontId="3"/>
  </si>
  <si>
    <t>損益分岐点の計算式</t>
    <rPh sb="0" eb="2">
      <t>ソンエキ</t>
    </rPh>
    <rPh sb="2" eb="5">
      <t>ブンキテン</t>
    </rPh>
    <rPh sb="6" eb="9">
      <t>ケイサンシキ</t>
    </rPh>
    <phoneticPr fontId="3"/>
  </si>
  <si>
    <t>100%以上</t>
    <rPh sb="4" eb="6">
      <t>イジョウ</t>
    </rPh>
    <phoneticPr fontId="3"/>
  </si>
  <si>
    <t>×　赤字経営</t>
    <rPh sb="2" eb="4">
      <t>アカジ</t>
    </rPh>
    <rPh sb="4" eb="6">
      <t>ケイエイ</t>
    </rPh>
    <phoneticPr fontId="3"/>
  </si>
  <si>
    <t>100～90%</t>
    <phoneticPr fontId="3"/>
  </si>
  <si>
    <t>△　黒字トントン経営</t>
    <rPh sb="2" eb="4">
      <t>クロジ</t>
    </rPh>
    <rPh sb="8" eb="10">
      <t>ケイエイ</t>
    </rPh>
    <phoneticPr fontId="3"/>
  </si>
  <si>
    <t>90%以下</t>
    <rPh sb="3" eb="5">
      <t>イカ</t>
    </rPh>
    <phoneticPr fontId="3"/>
  </si>
  <si>
    <t>◎　黒字健全経営</t>
    <rPh sb="2" eb="4">
      <t>クロジ</t>
    </rPh>
    <rPh sb="4" eb="6">
      <t>ケンゼン</t>
    </rPh>
    <rPh sb="6" eb="8">
      <t>ケイエイ</t>
    </rPh>
    <phoneticPr fontId="3"/>
  </si>
  <si>
    <t>直近の決算書から損益分岐点を計算</t>
    <rPh sb="0" eb="2">
      <t>チョッキン</t>
    </rPh>
    <rPh sb="3" eb="6">
      <t>ケッサンショ</t>
    </rPh>
    <rPh sb="8" eb="10">
      <t>ソンエキ</t>
    </rPh>
    <rPh sb="10" eb="13">
      <t>ブンキテン</t>
    </rPh>
    <rPh sb="14" eb="16">
      <t>ケイサン</t>
    </rPh>
    <phoneticPr fontId="3"/>
  </si>
  <si>
    <t>金額単位：千円</t>
    <rPh sb="0" eb="2">
      <t>キンガク</t>
    </rPh>
    <rPh sb="2" eb="4">
      <t>タンイ</t>
    </rPh>
    <rPh sb="5" eb="6">
      <t>セン</t>
    </rPh>
    <rPh sb="6" eb="7">
      <t>エン</t>
    </rPh>
    <phoneticPr fontId="3"/>
  </si>
  <si>
    <t>差別化戦略</t>
    <rPh sb="0" eb="3">
      <t>サベツカ</t>
    </rPh>
    <rPh sb="3" eb="5">
      <t>センリャク</t>
    </rPh>
    <phoneticPr fontId="3"/>
  </si>
  <si>
    <t>選択と集中戦略</t>
    <rPh sb="0" eb="2">
      <t>センタク</t>
    </rPh>
    <rPh sb="3" eb="5">
      <t>シュウチュウ</t>
    </rPh>
    <rPh sb="5" eb="7">
      <t>センリャク</t>
    </rPh>
    <phoneticPr fontId="3"/>
  </si>
  <si>
    <t>変動費低減効果性</t>
    <rPh sb="0" eb="2">
      <t>ヘンドウ</t>
    </rPh>
    <rPh sb="2" eb="3">
      <t>ヒ</t>
    </rPh>
    <rPh sb="3" eb="5">
      <t>テイゲン</t>
    </rPh>
    <rPh sb="5" eb="7">
      <t>コウカ</t>
    </rPh>
    <rPh sb="7" eb="8">
      <t>セイ</t>
    </rPh>
    <phoneticPr fontId="3"/>
  </si>
  <si>
    <t>固定費低減効果性</t>
    <rPh sb="0" eb="3">
      <t>コテイヒ</t>
    </rPh>
    <rPh sb="3" eb="5">
      <t>テイゲン</t>
    </rPh>
    <rPh sb="5" eb="7">
      <t>コウカ</t>
    </rPh>
    <rPh sb="7" eb="8">
      <t>セイ</t>
    </rPh>
    <phoneticPr fontId="3"/>
  </si>
  <si>
    <t>売上高成長効果性</t>
    <rPh sb="0" eb="2">
      <t>ウリアゲ</t>
    </rPh>
    <rPh sb="2" eb="3">
      <t>ダカ</t>
    </rPh>
    <rPh sb="3" eb="5">
      <t>セイチョウ</t>
    </rPh>
    <rPh sb="5" eb="7">
      <t>コウカ</t>
    </rPh>
    <rPh sb="7" eb="8">
      <t>セイ</t>
    </rPh>
    <phoneticPr fontId="3"/>
  </si>
  <si>
    <t>戦略戦術展開</t>
    <rPh sb="0" eb="2">
      <t>センリャク</t>
    </rPh>
    <rPh sb="2" eb="4">
      <t>センジュツ</t>
    </rPh>
    <rPh sb="4" eb="6">
      <t>テンカイ</t>
    </rPh>
    <phoneticPr fontId="3"/>
  </si>
  <si>
    <t>1-1.職場のカイゼン提案活動でコストの圧縮を図る</t>
    <rPh sb="4" eb="6">
      <t>ショクバ</t>
    </rPh>
    <rPh sb="11" eb="13">
      <t>テイアン</t>
    </rPh>
    <rPh sb="13" eb="15">
      <t>カツドウ</t>
    </rPh>
    <rPh sb="20" eb="22">
      <t>アッシュク</t>
    </rPh>
    <rPh sb="23" eb="24">
      <t>ハカ</t>
    </rPh>
    <phoneticPr fontId="3"/>
  </si>
  <si>
    <t>1-2.職務のムダ・ムリ・ムラの３Ｍ徹底排除で労働時間短縮</t>
    <rPh sb="4" eb="6">
      <t>ショクム</t>
    </rPh>
    <rPh sb="18" eb="20">
      <t>テッテイ</t>
    </rPh>
    <rPh sb="20" eb="22">
      <t>ハイジョ</t>
    </rPh>
    <rPh sb="23" eb="25">
      <t>ロウドウ</t>
    </rPh>
    <rPh sb="25" eb="27">
      <t>ジカン</t>
    </rPh>
    <rPh sb="27" eb="29">
      <t>タンシュク</t>
    </rPh>
    <phoneticPr fontId="3"/>
  </si>
  <si>
    <t>1-3.デジタル化で自動化、テレワークによる迅速化、効率化</t>
    <rPh sb="8" eb="9">
      <t>カ</t>
    </rPh>
    <rPh sb="10" eb="13">
      <t>ジドウカ</t>
    </rPh>
    <rPh sb="22" eb="25">
      <t>ジンソクカ</t>
    </rPh>
    <rPh sb="26" eb="29">
      <t>コウリツカ</t>
    </rPh>
    <phoneticPr fontId="3"/>
  </si>
  <si>
    <t>　経営コスト圧縮で競争優位</t>
    <rPh sb="1" eb="3">
      <t>ケイエイ</t>
    </rPh>
    <rPh sb="6" eb="8">
      <t>アッシュク</t>
    </rPh>
    <rPh sb="9" eb="11">
      <t>キョウソウ</t>
    </rPh>
    <rPh sb="11" eb="13">
      <t>ユウイ</t>
    </rPh>
    <phoneticPr fontId="3"/>
  </si>
  <si>
    <t>　製品差別化、市場優位確保</t>
    <rPh sb="1" eb="3">
      <t>セイヒン</t>
    </rPh>
    <rPh sb="3" eb="6">
      <t>サベツカ</t>
    </rPh>
    <rPh sb="7" eb="9">
      <t>シジョウ</t>
    </rPh>
    <rPh sb="9" eb="11">
      <t>ユウイ</t>
    </rPh>
    <rPh sb="11" eb="13">
      <t>カクホ</t>
    </rPh>
    <phoneticPr fontId="3"/>
  </si>
  <si>
    <t>　劣性を排し優性を選択集中</t>
    <rPh sb="1" eb="3">
      <t>レッセイ</t>
    </rPh>
    <rPh sb="4" eb="5">
      <t>ハイ</t>
    </rPh>
    <rPh sb="6" eb="8">
      <t>ユウセイ</t>
    </rPh>
    <rPh sb="9" eb="11">
      <t>センタク</t>
    </rPh>
    <rPh sb="11" eb="13">
      <t>シュウチュウ</t>
    </rPh>
    <phoneticPr fontId="3"/>
  </si>
  <si>
    <r>
      <t>マクロ３Ｃ分析
・顧客</t>
    </r>
    <r>
      <rPr>
        <sz val="6"/>
        <rFont val="ＭＳ Ｐゴシック"/>
        <family val="3"/>
        <charset val="128"/>
      </rPr>
      <t>Customer</t>
    </r>
    <r>
      <rPr>
        <sz val="8"/>
        <rFont val="ＭＳ Ｐゴシック"/>
        <family val="3"/>
        <charset val="128"/>
      </rPr>
      <t xml:space="preserve">
・競合</t>
    </r>
    <r>
      <rPr>
        <sz val="6"/>
        <rFont val="ＭＳ Ｐゴシック"/>
        <family val="3"/>
        <charset val="128"/>
      </rPr>
      <t>Competitor</t>
    </r>
    <r>
      <rPr>
        <sz val="8"/>
        <rFont val="ＭＳ Ｐゴシック"/>
        <family val="3"/>
        <charset val="128"/>
      </rPr>
      <t xml:space="preserve">
・自社</t>
    </r>
    <r>
      <rPr>
        <sz val="6"/>
        <rFont val="ＭＳ Ｐゴシック"/>
        <family val="3"/>
        <charset val="128"/>
      </rPr>
      <t>Company</t>
    </r>
    <rPh sb="5" eb="7">
      <t>ブンセキ</t>
    </rPh>
    <rPh sb="9" eb="11">
      <t>コキャク</t>
    </rPh>
    <rPh sb="21" eb="23">
      <t>キョウゴウ</t>
    </rPh>
    <rPh sb="35" eb="37">
      <t>ジシャ</t>
    </rPh>
    <phoneticPr fontId="3"/>
  </si>
  <si>
    <t>3-2.敵対競合より優位な経営資源を集中活用</t>
    <rPh sb="4" eb="6">
      <t>テキタイ</t>
    </rPh>
    <rPh sb="6" eb="8">
      <t>キョウゴウ</t>
    </rPh>
    <rPh sb="10" eb="12">
      <t>ユウイ</t>
    </rPh>
    <rPh sb="13" eb="15">
      <t>ケイエイ</t>
    </rPh>
    <rPh sb="15" eb="17">
      <t>シゲン</t>
    </rPh>
    <rPh sb="18" eb="20">
      <t>シュウチュウ</t>
    </rPh>
    <rPh sb="20" eb="22">
      <t>カツヨウ</t>
    </rPh>
    <phoneticPr fontId="3"/>
  </si>
  <si>
    <t>3-3.SWOT分析、SOクロスを選択し全集中</t>
    <rPh sb="8" eb="10">
      <t>ブンセキ</t>
    </rPh>
    <rPh sb="17" eb="19">
      <t>センタク</t>
    </rPh>
    <rPh sb="20" eb="21">
      <t>ゼン</t>
    </rPh>
    <rPh sb="21" eb="23">
      <t>シュウチュウ</t>
    </rPh>
    <phoneticPr fontId="3"/>
  </si>
  <si>
    <t>2-1.機能・品質・価格・納期で生産性向上を図る競争優位</t>
    <rPh sb="4" eb="6">
      <t>キノウ</t>
    </rPh>
    <rPh sb="7" eb="9">
      <t>ヒンシツ</t>
    </rPh>
    <rPh sb="10" eb="12">
      <t>カカク</t>
    </rPh>
    <rPh sb="13" eb="15">
      <t>ノウキ</t>
    </rPh>
    <rPh sb="16" eb="19">
      <t>セイサンセイ</t>
    </rPh>
    <rPh sb="19" eb="21">
      <t>コウジョウ</t>
    </rPh>
    <rPh sb="22" eb="23">
      <t>ハカ</t>
    </rPh>
    <rPh sb="24" eb="26">
      <t>キョウソウ</t>
    </rPh>
    <rPh sb="26" eb="28">
      <t>ユウイ</t>
    </rPh>
    <phoneticPr fontId="3"/>
  </si>
  <si>
    <t>2-2.人材の能力開発、専門技能、技術革新による差別化</t>
    <rPh sb="4" eb="6">
      <t>ジンザイ</t>
    </rPh>
    <rPh sb="7" eb="9">
      <t>ノウリョク</t>
    </rPh>
    <rPh sb="9" eb="11">
      <t>カイハツ</t>
    </rPh>
    <rPh sb="12" eb="14">
      <t>センモン</t>
    </rPh>
    <rPh sb="14" eb="16">
      <t>ギノウ</t>
    </rPh>
    <rPh sb="17" eb="19">
      <t>ギジュツ</t>
    </rPh>
    <rPh sb="19" eb="21">
      <t>カクシン</t>
    </rPh>
    <rPh sb="24" eb="27">
      <t>サベツカ</t>
    </rPh>
    <phoneticPr fontId="3"/>
  </si>
  <si>
    <t>2-3.部門横断プロジェクトによるブランド新製品開発差別化</t>
    <rPh sb="4" eb="6">
      <t>ブモン</t>
    </rPh>
    <rPh sb="6" eb="8">
      <t>オウダン</t>
    </rPh>
    <rPh sb="21" eb="24">
      <t>シンセイヒン</t>
    </rPh>
    <rPh sb="24" eb="26">
      <t>カイハツ</t>
    </rPh>
    <rPh sb="26" eb="29">
      <t>サベツカ</t>
    </rPh>
    <phoneticPr fontId="3"/>
  </si>
  <si>
    <t>水平分業外注コストアップ</t>
    <rPh sb="0" eb="2">
      <t>スイヘイ</t>
    </rPh>
    <rPh sb="2" eb="4">
      <t>ブンギョウ</t>
    </rPh>
    <rPh sb="4" eb="6">
      <t>ガイチュウ</t>
    </rPh>
    <phoneticPr fontId="3"/>
  </si>
  <si>
    <t>設備投資減価償却費アップ</t>
    <rPh sb="0" eb="2">
      <t>セツビ</t>
    </rPh>
    <rPh sb="2" eb="4">
      <t>トウシ</t>
    </rPh>
    <rPh sb="4" eb="6">
      <t>ゲンカ</t>
    </rPh>
    <rPh sb="6" eb="8">
      <t>ショウキャク</t>
    </rPh>
    <rPh sb="8" eb="9">
      <t>ヒ</t>
    </rPh>
    <phoneticPr fontId="3"/>
  </si>
  <si>
    <t>アメリカ、ハーバード大学院教授で経済学博士のマイケル・ポーターは、競争戦略として三つの基本戦略を唱えています</t>
    <rPh sb="10" eb="13">
      <t>ダイガクイン</t>
    </rPh>
    <rPh sb="13" eb="15">
      <t>キョウジュ</t>
    </rPh>
    <rPh sb="16" eb="19">
      <t>ケイザイガク</t>
    </rPh>
    <rPh sb="19" eb="21">
      <t>ハカセ</t>
    </rPh>
    <rPh sb="33" eb="35">
      <t>キョウソウ</t>
    </rPh>
    <rPh sb="35" eb="37">
      <t>センリャク</t>
    </rPh>
    <rPh sb="40" eb="41">
      <t>ミッ</t>
    </rPh>
    <rPh sb="43" eb="45">
      <t>キホン</t>
    </rPh>
    <rPh sb="45" eb="47">
      <t>センリャク</t>
    </rPh>
    <rPh sb="48" eb="49">
      <t>トナ</t>
    </rPh>
    <phoneticPr fontId="3"/>
  </si>
  <si>
    <t>販売管理コスト圧縮率 2～5%</t>
    <rPh sb="0" eb="2">
      <t>ハンバイ</t>
    </rPh>
    <rPh sb="2" eb="4">
      <t>カンリ</t>
    </rPh>
    <rPh sb="7" eb="9">
      <t>アッシュク</t>
    </rPh>
    <rPh sb="9" eb="10">
      <t>リツ</t>
    </rPh>
    <phoneticPr fontId="3"/>
  </si>
  <si>
    <t>現有資源活用でコスト不要</t>
    <rPh sb="0" eb="2">
      <t>ゲンユウ</t>
    </rPh>
    <rPh sb="2" eb="4">
      <t>シゲン</t>
    </rPh>
    <rPh sb="4" eb="6">
      <t>カツヨウ</t>
    </rPh>
    <rPh sb="10" eb="12">
      <t>フヨウ</t>
    </rPh>
    <phoneticPr fontId="3"/>
  </si>
  <si>
    <t>3-1.製品・顧客ABC分析でA優性重点集中</t>
    <rPh sb="4" eb="6">
      <t>セイヒン</t>
    </rPh>
    <rPh sb="7" eb="9">
      <t>コキャク</t>
    </rPh>
    <rPh sb="12" eb="14">
      <t>ブンセキ</t>
    </rPh>
    <rPh sb="16" eb="18">
      <t>ユウセイ</t>
    </rPh>
    <rPh sb="18" eb="20">
      <t>ジュウテン</t>
    </rPh>
    <rPh sb="20" eb="22">
      <t>シュウチュウ</t>
    </rPh>
    <phoneticPr fontId="3"/>
  </si>
  <si>
    <t>C劣性排除製造費、数％低減</t>
    <rPh sb="1" eb="3">
      <t>レッセイ</t>
    </rPh>
    <rPh sb="3" eb="5">
      <t>ハイジョ</t>
    </rPh>
    <rPh sb="5" eb="7">
      <t>セイゾウ</t>
    </rPh>
    <rPh sb="7" eb="8">
      <t>ヒ</t>
    </rPh>
    <rPh sb="9" eb="11">
      <t>スウパーセント</t>
    </rPh>
    <rPh sb="11" eb="13">
      <t>テイゲン</t>
    </rPh>
    <phoneticPr fontId="3"/>
  </si>
  <si>
    <t>C劣性顧客未対応、数％低減</t>
    <rPh sb="1" eb="3">
      <t>レッセイ</t>
    </rPh>
    <rPh sb="3" eb="5">
      <t>コキャク</t>
    </rPh>
    <rPh sb="5" eb="6">
      <t>ミ</t>
    </rPh>
    <rPh sb="6" eb="8">
      <t>タイオウ</t>
    </rPh>
    <rPh sb="9" eb="11">
      <t>スウパーセント</t>
    </rPh>
    <rPh sb="11" eb="13">
      <t>テイゲン</t>
    </rPh>
    <phoneticPr fontId="3"/>
  </si>
  <si>
    <t>コスト競争優位成長性、数％</t>
    <rPh sb="3" eb="5">
      <t>キョウソウ</t>
    </rPh>
    <rPh sb="5" eb="7">
      <t>ユウイ</t>
    </rPh>
    <rPh sb="7" eb="10">
      <t>セイチョウセイ</t>
    </rPh>
    <rPh sb="11" eb="13">
      <t>スウパーセント</t>
    </rPh>
    <phoneticPr fontId="3"/>
  </si>
  <si>
    <t>生産時間増で可能性、数％</t>
    <rPh sb="0" eb="2">
      <t>セイサン</t>
    </rPh>
    <rPh sb="2" eb="4">
      <t>ジカン</t>
    </rPh>
    <rPh sb="4" eb="5">
      <t>ゾウ</t>
    </rPh>
    <rPh sb="6" eb="8">
      <t>カノウ</t>
    </rPh>
    <rPh sb="8" eb="9">
      <t>セイ</t>
    </rPh>
    <rPh sb="10" eb="12">
      <t>スウパーセント</t>
    </rPh>
    <phoneticPr fontId="3"/>
  </si>
  <si>
    <t>成約率向上成長性、数％</t>
    <rPh sb="0" eb="2">
      <t>セイヤク</t>
    </rPh>
    <rPh sb="2" eb="3">
      <t>リツ</t>
    </rPh>
    <rPh sb="3" eb="5">
      <t>コウジョウ</t>
    </rPh>
    <rPh sb="5" eb="8">
      <t>セイチョウセイ</t>
    </rPh>
    <rPh sb="9" eb="11">
      <t>スウパーセント</t>
    </rPh>
    <phoneticPr fontId="3"/>
  </si>
  <si>
    <t>顧客満足による成長性、数％</t>
    <rPh sb="0" eb="2">
      <t>コキャク</t>
    </rPh>
    <rPh sb="2" eb="4">
      <t>マンゾク</t>
    </rPh>
    <rPh sb="7" eb="10">
      <t>セイチョウセイ</t>
    </rPh>
    <rPh sb="11" eb="13">
      <t>スウパーセント</t>
    </rPh>
    <phoneticPr fontId="3"/>
  </si>
  <si>
    <t>A優性集中営業成長性、数％</t>
    <rPh sb="1" eb="3">
      <t>ユウセイ</t>
    </rPh>
    <rPh sb="3" eb="5">
      <t>シュウチュウ</t>
    </rPh>
    <rPh sb="5" eb="7">
      <t>エイギョウ</t>
    </rPh>
    <rPh sb="7" eb="10">
      <t>セイチョウセイ</t>
    </rPh>
    <rPh sb="11" eb="13">
      <t>スウパーセント</t>
    </rPh>
    <phoneticPr fontId="3"/>
  </si>
  <si>
    <t>人的時間コスト</t>
    <rPh sb="0" eb="2">
      <t>ジンテキ</t>
    </rPh>
    <rPh sb="2" eb="4">
      <t>ジカン</t>
    </rPh>
    <phoneticPr fontId="3"/>
  </si>
  <si>
    <t>人的時間コスト・広告販促費</t>
    <rPh sb="0" eb="2">
      <t>ジンテキ</t>
    </rPh>
    <rPh sb="2" eb="4">
      <t>ジカン</t>
    </rPh>
    <rPh sb="8" eb="10">
      <t>コウコク</t>
    </rPh>
    <rPh sb="10" eb="12">
      <t>ハンソク</t>
    </rPh>
    <rPh sb="12" eb="13">
      <t>ヒ</t>
    </rPh>
    <phoneticPr fontId="3"/>
  </si>
  <si>
    <t>プロジェクト運営コスト</t>
    <rPh sb="6" eb="8">
      <t>ウンエイ</t>
    </rPh>
    <phoneticPr fontId="3"/>
  </si>
  <si>
    <t>既存顧客売上の維持</t>
    <rPh sb="0" eb="2">
      <t>キソン</t>
    </rPh>
    <rPh sb="2" eb="4">
      <t>コキャク</t>
    </rPh>
    <rPh sb="4" eb="6">
      <t>ウリアゲ</t>
    </rPh>
    <rPh sb="7" eb="9">
      <t>イジ</t>
    </rPh>
    <phoneticPr fontId="3"/>
  </si>
  <si>
    <t>新市場開拓成長性 3～10%</t>
    <rPh sb="0" eb="3">
      <t>シンシジョウ</t>
    </rPh>
    <rPh sb="3" eb="5">
      <t>カイタク</t>
    </rPh>
    <rPh sb="5" eb="8">
      <t>セイチョウセイ</t>
    </rPh>
    <phoneticPr fontId="3"/>
  </si>
  <si>
    <t>既存製品機能アップコスト</t>
    <rPh sb="0" eb="2">
      <t>キソン</t>
    </rPh>
    <rPh sb="2" eb="4">
      <t>セイヒン</t>
    </rPh>
    <rPh sb="4" eb="6">
      <t>キノウ</t>
    </rPh>
    <phoneticPr fontId="3"/>
  </si>
  <si>
    <t>機能アップ買換成長性、数％</t>
    <rPh sb="0" eb="2">
      <t>キノウ</t>
    </rPh>
    <rPh sb="5" eb="7">
      <t>カイカ</t>
    </rPh>
    <rPh sb="7" eb="10">
      <t>セイチョウセイ</t>
    </rPh>
    <rPh sb="11" eb="13">
      <t>スウパーセント</t>
    </rPh>
    <phoneticPr fontId="3"/>
  </si>
  <si>
    <t>（売上高－費用＝０）の営業利益トントンの</t>
    <rPh sb="5" eb="7">
      <t>ヒヨウ</t>
    </rPh>
    <phoneticPr fontId="3"/>
  </si>
  <si>
    <t>損益計算書における</t>
    <rPh sb="0" eb="2">
      <t>ソンエキ</t>
    </rPh>
    <rPh sb="2" eb="5">
      <t>ケイサンショ</t>
    </rPh>
    <phoneticPr fontId="3"/>
  </si>
  <si>
    <t>(費用＝変動費＋固定費)</t>
    <rPh sb="1" eb="3">
      <t>ヒヨウ</t>
    </rPh>
    <rPh sb="4" eb="6">
      <t>ヘンドウ</t>
    </rPh>
    <rPh sb="6" eb="7">
      <t>ヒ</t>
    </rPh>
    <rPh sb="8" eb="11">
      <t>コテイヒ</t>
    </rPh>
    <phoneticPr fontId="3"/>
  </si>
  <si>
    <t>売上高－変動費＝売上総利益（粗利）</t>
    <rPh sb="0" eb="2">
      <t>ウリアゲ</t>
    </rPh>
    <rPh sb="2" eb="3">
      <t>ダカ</t>
    </rPh>
    <rPh sb="4" eb="6">
      <t>ヘンドウ</t>
    </rPh>
    <rPh sb="6" eb="7">
      <t>ヒ</t>
    </rPh>
    <rPh sb="8" eb="10">
      <t>ウリアゲ</t>
    </rPh>
    <rPh sb="10" eb="13">
      <t>ソウリエキ</t>
    </rPh>
    <rPh sb="14" eb="16">
      <t>アラリ</t>
    </rPh>
    <phoneticPr fontId="3"/>
  </si>
  <si>
    <t>売上総利益－固定費＝営業利益</t>
    <rPh sb="0" eb="2">
      <t>ウリアゲ</t>
    </rPh>
    <rPh sb="2" eb="5">
      <t>ソウリエキ</t>
    </rPh>
    <rPh sb="6" eb="9">
      <t>コテイヒ</t>
    </rPh>
    <rPh sb="10" eb="12">
      <t>エイギョウ</t>
    </rPh>
    <rPh sb="12" eb="14">
      <t>リエキ</t>
    </rPh>
    <phoneticPr fontId="3"/>
  </si>
  <si>
    <t>売上高－(変動費＋固定費)＝営業利益</t>
    <rPh sb="0" eb="2">
      <t>ウリアゲ</t>
    </rPh>
    <rPh sb="2" eb="3">
      <t>ダカ</t>
    </rPh>
    <rPh sb="9" eb="12">
      <t>コテイヒ</t>
    </rPh>
    <rPh sb="14" eb="16">
      <t>エイギョウ</t>
    </rPh>
    <rPh sb="16" eb="18">
      <t>リエキ</t>
    </rPh>
    <phoneticPr fontId="3"/>
  </si>
  <si>
    <t>損益計算書と損益分岐点</t>
    <rPh sb="0" eb="2">
      <t>ソンエキ</t>
    </rPh>
    <rPh sb="2" eb="5">
      <t>ケイサンショ</t>
    </rPh>
    <rPh sb="6" eb="8">
      <t>ソンエキ</t>
    </rPh>
    <rPh sb="8" eb="11">
      <t>ブンキテン</t>
    </rPh>
    <phoneticPr fontId="3"/>
  </si>
  <si>
    <t>損益計算書の営業利益の最大化が企業使命</t>
    <rPh sb="0" eb="2">
      <t>ソンエキ</t>
    </rPh>
    <rPh sb="2" eb="5">
      <t>ケイサンショ</t>
    </rPh>
    <rPh sb="6" eb="8">
      <t>エイギョウ</t>
    </rPh>
    <rPh sb="8" eb="10">
      <t>リエキ</t>
    </rPh>
    <rPh sb="11" eb="14">
      <t>サイダイカ</t>
    </rPh>
    <rPh sb="15" eb="17">
      <t>キギョウ</t>
    </rPh>
    <rPh sb="17" eb="19">
      <t>シメイ</t>
    </rPh>
    <phoneticPr fontId="3"/>
  </si>
  <si>
    <t>損益分岐点売上高が黒字と赤字の分かれ目</t>
    <rPh sb="0" eb="2">
      <t>ソンエキ</t>
    </rPh>
    <rPh sb="2" eb="5">
      <t>ブンキテン</t>
    </rPh>
    <rPh sb="5" eb="7">
      <t>ウリアゲ</t>
    </rPh>
    <rPh sb="7" eb="8">
      <t>ダカ</t>
    </rPh>
    <rPh sb="9" eb="11">
      <t>クロジ</t>
    </rPh>
    <rPh sb="12" eb="14">
      <t>アカジ</t>
    </rPh>
    <rPh sb="15" eb="16">
      <t>ワ</t>
    </rPh>
    <rPh sb="18" eb="19">
      <t>メ</t>
    </rPh>
    <phoneticPr fontId="3"/>
  </si>
  <si>
    <t>(売上高＝費用)状態が損益分岐点</t>
    <rPh sb="1" eb="3">
      <t>ウリアゲ</t>
    </rPh>
    <rPh sb="3" eb="4">
      <t>ダカ</t>
    </rPh>
    <rPh sb="5" eb="7">
      <t>ヒヨウ</t>
    </rPh>
    <rPh sb="11" eb="13">
      <t>ソンエキ</t>
    </rPh>
    <rPh sb="13" eb="16">
      <t>ブンキテン</t>
    </rPh>
    <phoneticPr fontId="3"/>
  </si>
  <si>
    <t>右の展開図でご理解ください</t>
    <rPh sb="0" eb="1">
      <t>ミギ</t>
    </rPh>
    <rPh sb="2" eb="5">
      <t>テンカイズ</t>
    </rPh>
    <rPh sb="7" eb="9">
      <t>リカイ</t>
    </rPh>
    <phoneticPr fontId="3"/>
  </si>
  <si>
    <t>損益計算書は上図に示すカンタン構成</t>
    <rPh sb="0" eb="2">
      <t>ソンエキ</t>
    </rPh>
    <rPh sb="2" eb="5">
      <t>ケイサンショ</t>
    </rPh>
    <rPh sb="6" eb="8">
      <t>ジョウズ</t>
    </rPh>
    <rPh sb="9" eb="10">
      <t>シメ</t>
    </rPh>
    <rPh sb="15" eb="17">
      <t>コウセイ</t>
    </rPh>
    <phoneticPr fontId="3"/>
  </si>
  <si>
    <t>損益分岐点とは、</t>
    <rPh sb="0" eb="2">
      <t>ソンエキ</t>
    </rPh>
    <rPh sb="2" eb="5">
      <t>ブンキテン</t>
    </rPh>
    <phoneticPr fontId="3"/>
  </si>
  <si>
    <t>（収入－支出＝０）になる黒字と赤字の分岐点</t>
    <phoneticPr fontId="3"/>
  </si>
  <si>
    <t>直近の決算書から三つの科目の数字を入力</t>
    <rPh sb="0" eb="2">
      <t>チョッキン</t>
    </rPh>
    <rPh sb="3" eb="6">
      <t>ケッサンショ</t>
    </rPh>
    <rPh sb="8" eb="9">
      <t>ミッ</t>
    </rPh>
    <rPh sb="11" eb="13">
      <t>カモク</t>
    </rPh>
    <rPh sb="14" eb="16">
      <t>スウジ</t>
    </rPh>
    <rPh sb="17" eb="19">
      <t>ニュウリョク</t>
    </rPh>
    <phoneticPr fontId="3"/>
  </si>
  <si>
    <t>売上原価</t>
    <rPh sb="0" eb="2">
      <t>ウリアゲ</t>
    </rPh>
    <rPh sb="2" eb="4">
      <t>ゲンカ</t>
    </rPh>
    <phoneticPr fontId="3"/>
  </si>
  <si>
    <t>販管費</t>
    <rPh sb="0" eb="3">
      <t>ハンカンヒ</t>
    </rPh>
    <phoneticPr fontId="3"/>
  </si>
  <si>
    <t>経営計画目標を達成する戦略の考察</t>
    <rPh sb="0" eb="2">
      <t>ケイエイ</t>
    </rPh>
    <rPh sb="2" eb="4">
      <t>ケイカク</t>
    </rPh>
    <rPh sb="4" eb="6">
      <t>モクヒョウ</t>
    </rPh>
    <rPh sb="7" eb="9">
      <t>タッセイ</t>
    </rPh>
    <rPh sb="11" eb="13">
      <t>センリャク</t>
    </rPh>
    <rPh sb="14" eb="16">
      <t>コウサツ</t>
    </rPh>
    <phoneticPr fontId="3"/>
  </si>
  <si>
    <t>労働時間圧縮率 2～3%</t>
    <rPh sb="0" eb="2">
      <t>ロウドウ</t>
    </rPh>
    <rPh sb="2" eb="4">
      <t>ジカン</t>
    </rPh>
    <rPh sb="4" eb="6">
      <t>アッシュク</t>
    </rPh>
    <rPh sb="6" eb="7">
      <t>リツ</t>
    </rPh>
    <phoneticPr fontId="3"/>
  </si>
  <si>
    <t>販売管理コスト低減率 2～3%</t>
    <rPh sb="0" eb="2">
      <t>ハンバイ</t>
    </rPh>
    <rPh sb="2" eb="4">
      <t>カンリ</t>
    </rPh>
    <rPh sb="7" eb="9">
      <t>テイゲン</t>
    </rPh>
    <rPh sb="9" eb="10">
      <t>リツ</t>
    </rPh>
    <phoneticPr fontId="3"/>
  </si>
  <si>
    <t>分かりやすく、活用しやすいので、自社の組織風土に合う戦略戦術の優先順位を決めて実行に移して下さい。以下に一例を示します</t>
    <rPh sb="0" eb="1">
      <t>ワ</t>
    </rPh>
    <rPh sb="7" eb="9">
      <t>カツヨウ</t>
    </rPh>
    <rPh sb="16" eb="18">
      <t>ジシャ</t>
    </rPh>
    <rPh sb="19" eb="21">
      <t>ソシキ</t>
    </rPh>
    <rPh sb="21" eb="23">
      <t>フウド</t>
    </rPh>
    <rPh sb="24" eb="25">
      <t>ア</t>
    </rPh>
    <rPh sb="26" eb="28">
      <t>センリャク</t>
    </rPh>
    <rPh sb="28" eb="30">
      <t>センジュツ</t>
    </rPh>
    <rPh sb="31" eb="33">
      <t>ユウセン</t>
    </rPh>
    <rPh sb="33" eb="35">
      <t>ジュンイ</t>
    </rPh>
    <rPh sb="36" eb="37">
      <t>キ</t>
    </rPh>
    <rPh sb="39" eb="41">
      <t>ジッコウ</t>
    </rPh>
    <rPh sb="42" eb="43">
      <t>ウツ</t>
    </rPh>
    <rPh sb="45" eb="46">
      <t>クダ</t>
    </rPh>
    <rPh sb="49" eb="51">
      <t>イカ</t>
    </rPh>
    <rPh sb="52" eb="54">
      <t>イチレイ</t>
    </rPh>
    <rPh sb="55" eb="56">
      <t>シメ</t>
    </rPh>
    <phoneticPr fontId="3"/>
  </si>
  <si>
    <t>製造原価低減率 1～5%</t>
    <rPh sb="0" eb="2">
      <t>セイゾウ</t>
    </rPh>
    <rPh sb="2" eb="4">
      <t>ゲンカ</t>
    </rPh>
    <rPh sb="4" eb="6">
      <t>テイゲン</t>
    </rPh>
    <rPh sb="6" eb="7">
      <t>リツ</t>
    </rPh>
    <phoneticPr fontId="3"/>
  </si>
  <si>
    <t>労務費残業圧縮率 1～3%</t>
    <rPh sb="0" eb="3">
      <t>ロウムヒ</t>
    </rPh>
    <rPh sb="3" eb="5">
      <t>ザンギョウ</t>
    </rPh>
    <rPh sb="5" eb="7">
      <t>アッシュク</t>
    </rPh>
    <rPh sb="7" eb="8">
      <t>リツ</t>
    </rPh>
    <phoneticPr fontId="3"/>
  </si>
  <si>
    <t>迅速効率化、低減率 1～3%</t>
    <rPh sb="0" eb="2">
      <t>ジンソク</t>
    </rPh>
    <rPh sb="2" eb="5">
      <t>コウリツカ</t>
    </rPh>
    <rPh sb="6" eb="8">
      <t>テイゲン</t>
    </rPh>
    <rPh sb="8" eb="9">
      <t>リツ</t>
    </rPh>
    <phoneticPr fontId="3"/>
  </si>
  <si>
    <t>能力向上分を待遇改善へ</t>
    <rPh sb="0" eb="2">
      <t>ノウリョク</t>
    </rPh>
    <rPh sb="2" eb="4">
      <t>コウジョウ</t>
    </rPh>
    <rPh sb="4" eb="5">
      <t>ブン</t>
    </rPh>
    <rPh sb="6" eb="8">
      <t>タイグウ</t>
    </rPh>
    <rPh sb="8" eb="10">
      <t>カイゼン</t>
    </rPh>
    <phoneticPr fontId="3"/>
  </si>
  <si>
    <t>中期五ヶ年経営計画目標の注意点</t>
    <rPh sb="0" eb="2">
      <t>チュウキ</t>
    </rPh>
    <rPh sb="2" eb="5">
      <t>ゴカネン</t>
    </rPh>
    <rPh sb="5" eb="7">
      <t>ケイエイ</t>
    </rPh>
    <rPh sb="7" eb="9">
      <t>ケイカク</t>
    </rPh>
    <rPh sb="9" eb="11">
      <t>モクヒョウ</t>
    </rPh>
    <rPh sb="12" eb="15">
      <t>チュウイテン</t>
    </rPh>
    <phoneticPr fontId="3"/>
  </si>
  <si>
    <t>コロナ禍における資金繰り悪化で融資（借入金）を受けた場合は、中期五カ年経営計画期間内に返済するべきです。</t>
    <rPh sb="3" eb="4">
      <t>カ</t>
    </rPh>
    <rPh sb="8" eb="10">
      <t>シキン</t>
    </rPh>
    <rPh sb="10" eb="11">
      <t>グ</t>
    </rPh>
    <rPh sb="12" eb="14">
      <t>アッカ</t>
    </rPh>
    <rPh sb="15" eb="17">
      <t>ユウシ</t>
    </rPh>
    <rPh sb="18" eb="20">
      <t>カリイレ</t>
    </rPh>
    <rPh sb="20" eb="21">
      <t>キン</t>
    </rPh>
    <rPh sb="23" eb="24">
      <t>ウ</t>
    </rPh>
    <rPh sb="26" eb="28">
      <t>バアイ</t>
    </rPh>
    <rPh sb="30" eb="32">
      <t>チュウキ</t>
    </rPh>
    <rPh sb="32" eb="33">
      <t>ゴ</t>
    </rPh>
    <rPh sb="34" eb="35">
      <t>ネン</t>
    </rPh>
    <rPh sb="35" eb="37">
      <t>ケイエイ</t>
    </rPh>
    <rPh sb="37" eb="39">
      <t>ケイカク</t>
    </rPh>
    <rPh sb="39" eb="41">
      <t>キカン</t>
    </rPh>
    <rPh sb="41" eb="42">
      <t>ナイ</t>
    </rPh>
    <rPh sb="43" eb="45">
      <t>ヘンサイ</t>
    </rPh>
    <phoneticPr fontId="3"/>
  </si>
  <si>
    <t>毎年の借入金返済分を、営業利益で支払えることが条件になります。（営業利益＞借入返済金）</t>
    <rPh sb="0" eb="2">
      <t>マイトシ</t>
    </rPh>
    <rPh sb="3" eb="5">
      <t>カリイレ</t>
    </rPh>
    <rPh sb="5" eb="6">
      <t>キン</t>
    </rPh>
    <rPh sb="6" eb="8">
      <t>ヘンサイ</t>
    </rPh>
    <rPh sb="8" eb="9">
      <t>ブン</t>
    </rPh>
    <rPh sb="11" eb="13">
      <t>エイギョウ</t>
    </rPh>
    <rPh sb="13" eb="15">
      <t>リエキ</t>
    </rPh>
    <rPh sb="16" eb="18">
      <t>シハラ</t>
    </rPh>
    <rPh sb="23" eb="25">
      <t>ジョウケン</t>
    </rPh>
    <rPh sb="32" eb="34">
      <t>エイギョウ</t>
    </rPh>
    <rPh sb="34" eb="36">
      <t>リエキ</t>
    </rPh>
    <rPh sb="37" eb="39">
      <t>カリイレ</t>
    </rPh>
    <rPh sb="39" eb="41">
      <t>ヘンサイ</t>
    </rPh>
    <rPh sb="41" eb="42">
      <t>キン</t>
    </rPh>
    <phoneticPr fontId="3"/>
  </si>
  <si>
    <t>前述の中期五ヶ年経営計画目標の表中、営業利益の数値をシミュレーションして下さい。</t>
    <rPh sb="0" eb="2">
      <t>ゼンジュツ</t>
    </rPh>
    <rPh sb="3" eb="5">
      <t>チュウキ</t>
    </rPh>
    <rPh sb="5" eb="8">
      <t>ゴカネン</t>
    </rPh>
    <rPh sb="8" eb="10">
      <t>ケイエイ</t>
    </rPh>
    <rPh sb="10" eb="12">
      <t>ケイカク</t>
    </rPh>
    <rPh sb="12" eb="14">
      <t>モクヒョウ</t>
    </rPh>
    <rPh sb="15" eb="16">
      <t>ヒョウ</t>
    </rPh>
    <rPh sb="16" eb="17">
      <t>チュウ</t>
    </rPh>
    <rPh sb="18" eb="20">
      <t>エイギョウ</t>
    </rPh>
    <rPh sb="20" eb="22">
      <t>リエキ</t>
    </rPh>
    <rPh sb="23" eb="25">
      <t>スウチ</t>
    </rPh>
    <rPh sb="36" eb="37">
      <t>クダ</t>
    </rPh>
    <phoneticPr fontId="3"/>
  </si>
  <si>
    <t>運転資金の借り換え癖は要注意！</t>
    <rPh sb="0" eb="2">
      <t>ウンテン</t>
    </rPh>
    <rPh sb="2" eb="4">
      <t>シキン</t>
    </rPh>
    <rPh sb="5" eb="6">
      <t>カ</t>
    </rPh>
    <rPh sb="7" eb="8">
      <t>カ</t>
    </rPh>
    <rPh sb="9" eb="10">
      <t>グセ</t>
    </rPh>
    <rPh sb="11" eb="14">
      <t>ヨウチュウイ</t>
    </rPh>
    <phoneticPr fontId="3"/>
  </si>
  <si>
    <t>設備投資の融資はポジティブ借金</t>
    <rPh sb="0" eb="2">
      <t>セツビ</t>
    </rPh>
    <rPh sb="2" eb="4">
      <t>トウシ</t>
    </rPh>
    <rPh sb="5" eb="7">
      <t>ユウシ</t>
    </rPh>
    <rPh sb="13" eb="15">
      <t>シャッキン</t>
    </rPh>
    <phoneticPr fontId="3"/>
  </si>
  <si>
    <t>運転資金の融資はネガティブ借金</t>
    <rPh sb="0" eb="2">
      <t>ウンテン</t>
    </rPh>
    <rPh sb="2" eb="4">
      <t>シキン</t>
    </rPh>
    <rPh sb="5" eb="7">
      <t>ユウシ</t>
    </rPh>
    <rPh sb="13" eb="15">
      <t>シャッキン</t>
    </rPh>
    <phoneticPr fontId="3"/>
  </si>
  <si>
    <t>運転資金の借り換え癖は借金地獄が待っています。債務超過を放置するとステークホルダーに見放されます。</t>
    <rPh sb="0" eb="2">
      <t>ウンテン</t>
    </rPh>
    <rPh sb="2" eb="4">
      <t>シキン</t>
    </rPh>
    <rPh sb="5" eb="6">
      <t>カ</t>
    </rPh>
    <rPh sb="7" eb="8">
      <t>カ</t>
    </rPh>
    <rPh sb="9" eb="10">
      <t>グセ</t>
    </rPh>
    <rPh sb="11" eb="13">
      <t>シャッキン</t>
    </rPh>
    <rPh sb="13" eb="15">
      <t>ジゴク</t>
    </rPh>
    <rPh sb="16" eb="17">
      <t>マ</t>
    </rPh>
    <rPh sb="23" eb="25">
      <t>サイム</t>
    </rPh>
    <rPh sb="25" eb="27">
      <t>チョウカ</t>
    </rPh>
    <rPh sb="28" eb="30">
      <t>ホウチ</t>
    </rPh>
    <rPh sb="42" eb="44">
      <t>ミハナ</t>
    </rPh>
    <phoneticPr fontId="3"/>
  </si>
  <si>
    <t>評価</t>
    <rPh sb="0" eb="2">
      <t>ヒョウカ</t>
    </rPh>
    <phoneticPr fontId="3"/>
  </si>
  <si>
    <t>コロナパンデミック以来、ZOOMを使って既に２０社以上の経営者と、リモート経営顧問として課題解決の</t>
    <rPh sb="9" eb="11">
      <t>イライ</t>
    </rPh>
    <rPh sb="17" eb="18">
      <t>ツカ</t>
    </rPh>
    <rPh sb="20" eb="21">
      <t>スデ</t>
    </rPh>
    <rPh sb="22" eb="27">
      <t>ニジュッシャイジョウ</t>
    </rPh>
    <rPh sb="28" eb="31">
      <t>ケイエイシャ</t>
    </rPh>
    <rPh sb="37" eb="39">
      <t>ケイエイ</t>
    </rPh>
    <rPh sb="39" eb="41">
      <t>コモン</t>
    </rPh>
    <rPh sb="44" eb="46">
      <t>カダイ</t>
    </rPh>
    <rPh sb="46" eb="48">
      <t>カイケツ</t>
    </rPh>
    <phoneticPr fontId="3"/>
  </si>
  <si>
    <t>著作</t>
    <rPh sb="0" eb="2">
      <t>チョサク</t>
    </rPh>
    <phoneticPr fontId="3"/>
  </si>
  <si>
    <t>戦略を絵に描くBSC経営コンサルタント</t>
    <phoneticPr fontId="3"/>
  </si>
  <si>
    <t>方策を話し合っています。気になることを山登りで例えると、トップの歩調が速過ぎて社員が追い着けず、</t>
    <rPh sb="0" eb="2">
      <t>ホウサク</t>
    </rPh>
    <rPh sb="3" eb="4">
      <t>ハナ</t>
    </rPh>
    <rPh sb="5" eb="6">
      <t>ア</t>
    </rPh>
    <rPh sb="12" eb="13">
      <t>キ</t>
    </rPh>
    <rPh sb="19" eb="21">
      <t>ヤマノボ</t>
    </rPh>
    <rPh sb="23" eb="24">
      <t>タト</t>
    </rPh>
    <rPh sb="32" eb="34">
      <t>ホチョウ</t>
    </rPh>
    <rPh sb="35" eb="37">
      <t>ハヤス</t>
    </rPh>
    <rPh sb="39" eb="41">
      <t>シャイン</t>
    </rPh>
    <rPh sb="42" eb="43">
      <t>オ</t>
    </rPh>
    <rPh sb="44" eb="45">
      <t>ツ</t>
    </rPh>
    <phoneticPr fontId="3"/>
  </si>
  <si>
    <t>途方に暮れている状態です。社員の実力に合わせて指導訓練しないと思うような経営活動は望めません。</t>
    <rPh sb="0" eb="2">
      <t>トホウ</t>
    </rPh>
    <rPh sb="3" eb="4">
      <t>ク</t>
    </rPh>
    <rPh sb="8" eb="10">
      <t>ジョウタイ</t>
    </rPh>
    <rPh sb="13" eb="15">
      <t>シャイン</t>
    </rPh>
    <rPh sb="16" eb="18">
      <t>ジツリョク</t>
    </rPh>
    <rPh sb="19" eb="20">
      <t>ア</t>
    </rPh>
    <rPh sb="23" eb="25">
      <t>シドウ</t>
    </rPh>
    <rPh sb="25" eb="27">
      <t>クンレン</t>
    </rPh>
    <rPh sb="31" eb="32">
      <t>オモ</t>
    </rPh>
    <rPh sb="36" eb="38">
      <t>ケイエイ</t>
    </rPh>
    <rPh sb="38" eb="40">
      <t>カツドウ</t>
    </rPh>
    <rPh sb="41" eb="42">
      <t>ノゾ</t>
    </rPh>
    <phoneticPr fontId="3"/>
  </si>
  <si>
    <t>（株）一光社プロ　名古屋市南区赤坪町99-1</t>
    <rPh sb="0" eb="3">
      <t>カブ</t>
    </rPh>
    <rPh sb="3" eb="6">
      <t>イッコウシャ</t>
    </rPh>
    <rPh sb="9" eb="13">
      <t>ナゴヤシ</t>
    </rPh>
    <rPh sb="13" eb="15">
      <t>ミナミク</t>
    </rPh>
    <rPh sb="15" eb="18">
      <t>アカツボチョウ</t>
    </rPh>
    <phoneticPr fontId="3"/>
  </si>
  <si>
    <t>社長の右腕、左腕、後継者となる数人と一緒に、マネジメントを掘り下げる研修も実施しています。</t>
    <rPh sb="0" eb="2">
      <t>シャチョウ</t>
    </rPh>
    <rPh sb="3" eb="5">
      <t>ミギウデ</t>
    </rPh>
    <rPh sb="6" eb="8">
      <t>ヒダリウデ</t>
    </rPh>
    <rPh sb="9" eb="12">
      <t>コウケイシャ</t>
    </rPh>
    <rPh sb="15" eb="17">
      <t>スウニン</t>
    </rPh>
    <rPh sb="18" eb="20">
      <t>イッショ</t>
    </rPh>
    <rPh sb="29" eb="30">
      <t>ホ</t>
    </rPh>
    <rPh sb="31" eb="32">
      <t>サ</t>
    </rPh>
    <rPh sb="34" eb="36">
      <t>ケンシュウ</t>
    </rPh>
    <rPh sb="37" eb="39">
      <t>ジッシ</t>
    </rPh>
    <phoneticPr fontId="3"/>
  </si>
  <si>
    <t>第二創業として始めた経営コンサルタント体験から多数の</t>
    <rPh sb="0" eb="2">
      <t>ダイニ</t>
    </rPh>
    <rPh sb="2" eb="4">
      <t>ソウギョウ</t>
    </rPh>
    <rPh sb="7" eb="8">
      <t>ハジ</t>
    </rPh>
    <phoneticPr fontId="3"/>
  </si>
  <si>
    <t>経営上の問題は、ほとんどカネよりヒトです。お悩みの方は遠慮なく、ご相談ください。</t>
    <rPh sb="0" eb="2">
      <t>ケイエイ</t>
    </rPh>
    <rPh sb="2" eb="3">
      <t>ジョウ</t>
    </rPh>
    <rPh sb="4" eb="6">
      <t>モンダイ</t>
    </rPh>
    <rPh sb="22" eb="23">
      <t>ナヤ</t>
    </rPh>
    <rPh sb="25" eb="26">
      <t>カタ</t>
    </rPh>
    <rPh sb="27" eb="29">
      <t>エンリョ</t>
    </rPh>
    <rPh sb="33" eb="35">
      <t>ソウダン</t>
    </rPh>
    <phoneticPr fontId="3"/>
  </si>
  <si>
    <t>電子出版物を著しています。</t>
    <phoneticPr fontId="3"/>
  </si>
  <si>
    <t>一時間無料ZOOM経営相談もお受けしています。</t>
    <rPh sb="0" eb="3">
      <t>イチジカン</t>
    </rPh>
    <rPh sb="3" eb="5">
      <t>ムリョウ</t>
    </rPh>
    <rPh sb="9" eb="11">
      <t>ケイエイ</t>
    </rPh>
    <rPh sb="11" eb="13">
      <t>ソウダン</t>
    </rPh>
    <rPh sb="15" eb="16">
      <t>ウ</t>
    </rPh>
    <phoneticPr fontId="3"/>
  </si>
  <si>
    <t>弊社は広告プロダクションです。</t>
    <phoneticPr fontId="3"/>
  </si>
  <si>
    <t>プランナーやデザイナーが高品位のプロモーション販促物を</t>
    <phoneticPr fontId="3"/>
  </si>
  <si>
    <t>制作しています。</t>
  </si>
  <si>
    <t>長山へのメール質問は→</t>
    <phoneticPr fontId="3"/>
  </si>
  <si>
    <t>mailto:s-naga@ikkopro.co.jp</t>
    <phoneticPr fontId="3"/>
  </si>
  <si>
    <t>長山への直接連絡先</t>
    <rPh sb="0" eb="2">
      <t>ナガヤマ</t>
    </rPh>
    <rPh sb="4" eb="6">
      <t>チョクセツ</t>
    </rPh>
    <rPh sb="6" eb="9">
      <t>レンラクサキ</t>
    </rPh>
    <phoneticPr fontId="3"/>
  </si>
  <si>
    <t>Tel.090-3562-1804</t>
    <phoneticPr fontId="3"/>
  </si>
  <si>
    <t>現状の問題点</t>
    <rPh sb="0" eb="2">
      <t>ゲンジョウ</t>
    </rPh>
    <rPh sb="3" eb="6">
      <t>モンダイテン</t>
    </rPh>
    <phoneticPr fontId="3"/>
  </si>
  <si>
    <t>2022/10/24 円安で困るのは日本だけではない。アメリカの自国優先金融引締め策によるドル独歩高であり、世界的に各国の通貨は極端に下がっている。</t>
    <rPh sb="11" eb="13">
      <t>エンヤス</t>
    </rPh>
    <rPh sb="14" eb="15">
      <t>コマ</t>
    </rPh>
    <rPh sb="18" eb="20">
      <t>ニホン</t>
    </rPh>
    <rPh sb="32" eb="36">
      <t>ジコクユウセン</t>
    </rPh>
    <rPh sb="36" eb="40">
      <t>キンユウヒキシ</t>
    </rPh>
    <rPh sb="41" eb="42">
      <t>サク</t>
    </rPh>
    <rPh sb="47" eb="50">
      <t>ドッポダカ</t>
    </rPh>
    <rPh sb="54" eb="57">
      <t>セカイテキ</t>
    </rPh>
    <rPh sb="58" eb="60">
      <t>カクコク</t>
    </rPh>
    <rPh sb="61" eb="63">
      <t>ツウカ</t>
    </rPh>
    <rPh sb="64" eb="66">
      <t>キョクタン</t>
    </rPh>
    <rPh sb="67" eb="68">
      <t>サ</t>
    </rPh>
    <phoneticPr fontId="3"/>
  </si>
  <si>
    <t>世界のインフレ率は５％～１０％に跳ね上がっている。日本は３％程度に落ち着く予想である。実は、ここに問題がある。世界はインフレに合わせて値上げするが、</t>
    <rPh sb="0" eb="2">
      <t>セカイ</t>
    </rPh>
    <rPh sb="7" eb="8">
      <t>リツ</t>
    </rPh>
    <rPh sb="16" eb="17">
      <t>ハ</t>
    </rPh>
    <rPh sb="18" eb="19">
      <t>ア</t>
    </rPh>
    <rPh sb="25" eb="27">
      <t>ニホン</t>
    </rPh>
    <rPh sb="30" eb="32">
      <t>テイド</t>
    </rPh>
    <rPh sb="33" eb="34">
      <t>オ</t>
    </rPh>
    <rPh sb="35" eb="36">
      <t>ツ</t>
    </rPh>
    <rPh sb="37" eb="39">
      <t>ヨソウ</t>
    </rPh>
    <rPh sb="43" eb="44">
      <t>ジツ</t>
    </rPh>
    <rPh sb="49" eb="51">
      <t>モンダイ</t>
    </rPh>
    <rPh sb="55" eb="57">
      <t>セカイ</t>
    </rPh>
    <rPh sb="63" eb="64">
      <t>ア</t>
    </rPh>
    <rPh sb="67" eb="69">
      <t>ネア</t>
    </rPh>
    <phoneticPr fontId="3"/>
  </si>
  <si>
    <t>日本は値上げに躊躇する民間企業が、インフレ分のコストを社内努力で吸収するため、収益性が悪化し賃金は上げられず、デフレ経済が長年続いている。</t>
    <rPh sb="0" eb="2">
      <t>ニホン</t>
    </rPh>
    <rPh sb="3" eb="5">
      <t>ネア</t>
    </rPh>
    <rPh sb="7" eb="9">
      <t>チュウチョ</t>
    </rPh>
    <rPh sb="11" eb="15">
      <t>ミンカンキギョウ</t>
    </rPh>
    <rPh sb="21" eb="22">
      <t>ブン</t>
    </rPh>
    <rPh sb="27" eb="31">
      <t>シャナイドリョク</t>
    </rPh>
    <rPh sb="32" eb="34">
      <t>キュウシュウ</t>
    </rPh>
    <rPh sb="39" eb="42">
      <t>シュウエキセイ</t>
    </rPh>
    <rPh sb="43" eb="45">
      <t>アッカ</t>
    </rPh>
    <rPh sb="46" eb="48">
      <t>チンギン</t>
    </rPh>
    <rPh sb="49" eb="50">
      <t>ア</t>
    </rPh>
    <rPh sb="58" eb="60">
      <t>ケイザイ</t>
    </rPh>
    <rPh sb="61" eb="63">
      <t>ナガネン</t>
    </rPh>
    <rPh sb="63" eb="64">
      <t>ツヅ</t>
    </rPh>
    <phoneticPr fontId="3"/>
  </si>
  <si>
    <t>日本の賃金は３０年間停滞している。その間に世界の国は平均的に５割増しの水準にある。値上げに踏み出さない限り、賃金も上げられないことを認識したい。</t>
    <rPh sb="0" eb="2">
      <t>ニホン</t>
    </rPh>
    <rPh sb="3" eb="5">
      <t>チンギン</t>
    </rPh>
    <rPh sb="19" eb="20">
      <t>カン</t>
    </rPh>
    <rPh sb="21" eb="23">
      <t>セカイ</t>
    </rPh>
    <rPh sb="24" eb="25">
      <t>クニ</t>
    </rPh>
    <rPh sb="26" eb="29">
      <t>ヘイキンテキ</t>
    </rPh>
    <rPh sb="30" eb="37">
      <t>ゴワリマシノスイジュン</t>
    </rPh>
    <rPh sb="41" eb="43">
      <t>ネア</t>
    </rPh>
    <rPh sb="45" eb="46">
      <t>フ</t>
    </rPh>
    <rPh sb="47" eb="48">
      <t>ダ</t>
    </rPh>
    <rPh sb="51" eb="52">
      <t>カギ</t>
    </rPh>
    <rPh sb="54" eb="56">
      <t>チンギン</t>
    </rPh>
    <rPh sb="57" eb="58">
      <t>ア</t>
    </rPh>
    <rPh sb="66" eb="68">
      <t>ニンシキ</t>
    </rPh>
    <phoneticPr fontId="3"/>
  </si>
  <si>
    <t>円安をチャンスとして、国内回帰によるジャパンメイドの高付加価値製品で生産性向上を図れば、消費も輸出も増え、収益から賃上げも可能になる仕組ができる。</t>
    <rPh sb="0" eb="2">
      <t>エンヤス</t>
    </rPh>
    <rPh sb="11" eb="15">
      <t>コクナイカイキ</t>
    </rPh>
    <rPh sb="26" eb="27">
      <t>コウ</t>
    </rPh>
    <rPh sb="27" eb="29">
      <t>フカ</t>
    </rPh>
    <rPh sb="29" eb="31">
      <t>カチ</t>
    </rPh>
    <rPh sb="31" eb="33">
      <t>セイヒン</t>
    </rPh>
    <rPh sb="34" eb="36">
      <t>セイサン</t>
    </rPh>
    <rPh sb="36" eb="37">
      <t>セイ</t>
    </rPh>
    <rPh sb="37" eb="39">
      <t>コウジョウ</t>
    </rPh>
    <rPh sb="40" eb="41">
      <t>ハカ</t>
    </rPh>
    <rPh sb="44" eb="46">
      <t>ショウヒ</t>
    </rPh>
    <rPh sb="47" eb="49">
      <t>ユシュツ</t>
    </rPh>
    <rPh sb="50" eb="51">
      <t>フ</t>
    </rPh>
    <rPh sb="53" eb="55">
      <t>シュウエキ</t>
    </rPh>
    <rPh sb="57" eb="59">
      <t>チンア</t>
    </rPh>
    <rPh sb="61" eb="63">
      <t>カノウ</t>
    </rPh>
    <rPh sb="66" eb="68">
      <t>シク</t>
    </rPh>
    <phoneticPr fontId="3"/>
  </si>
  <si>
    <t>生産性向上戦略</t>
    <rPh sb="0" eb="7">
      <t>セイサンセイコウジョウセンリャク</t>
    </rPh>
    <phoneticPr fontId="3"/>
  </si>
  <si>
    <t>働く人の専門技術研修を毎週一回１時間実施(週40hの1/40充当)</t>
    <phoneticPr fontId="3"/>
  </si>
  <si>
    <t>職種別職務分掌の成文化で不要な職務を排除し生産性職務に集中</t>
    <phoneticPr fontId="3"/>
  </si>
  <si>
    <t>物価高騰を社内吸収せず、インフレ率に合わせた値上げの決断</t>
    <phoneticPr fontId="3"/>
  </si>
  <si>
    <t>外注仕入の取引先開拓、代替品発掘で変動費コストを圧縮する</t>
    <phoneticPr fontId="3"/>
  </si>
  <si>
    <t>現場の問題発見と解決策のカイゼン活動でリードタイムを短縮</t>
    <phoneticPr fontId="3"/>
  </si>
  <si>
    <t>繁閑のワークシェア、効率的なテレワークなど柔軟な働き方体制</t>
    <phoneticPr fontId="3"/>
  </si>
  <si>
    <t>残業なし定時終業を基本とし、残業は前日申請承認制とする</t>
    <phoneticPr fontId="3"/>
  </si>
  <si>
    <t>ＤＸデジタルトランスフォーメーションの導入で職務の迅速化</t>
    <phoneticPr fontId="3"/>
  </si>
  <si>
    <t>向上率(%)</t>
    <rPh sb="0" eb="3">
      <t>コウジョウリツ</t>
    </rPh>
    <phoneticPr fontId="3"/>
  </si>
  <si>
    <t>低減率(%)</t>
    <rPh sb="0" eb="3">
      <t>テイゲンリツ</t>
    </rPh>
    <phoneticPr fontId="3"/>
  </si>
  <si>
    <t>付加価値向上率</t>
    <rPh sb="0" eb="7">
      <t>フカカチコウジョウリツ</t>
    </rPh>
    <phoneticPr fontId="3"/>
  </si>
  <si>
    <t>労働時間低減率</t>
    <rPh sb="0" eb="4">
      <t>ロウドウジカン</t>
    </rPh>
    <rPh sb="4" eb="7">
      <t>テイゲンリツ</t>
    </rPh>
    <phoneticPr fontId="3"/>
  </si>
  <si>
    <t>真の企業実力とは時間当たり生産性です。</t>
    <rPh sb="0" eb="1">
      <t>シン</t>
    </rPh>
    <rPh sb="2" eb="6">
      <t>キギョウジツリョク</t>
    </rPh>
    <rPh sb="8" eb="11">
      <t>ジカンア</t>
    </rPh>
    <rPh sb="13" eb="16">
      <t>セイサンセイ</t>
    </rPh>
    <phoneticPr fontId="3"/>
  </si>
  <si>
    <t>これを最重要指標として、その要素である</t>
    <rPh sb="3" eb="8">
      <t>サイジュウヨウシヒョウ</t>
    </rPh>
    <rPh sb="14" eb="16">
      <t>ヨウソ</t>
    </rPh>
    <phoneticPr fontId="3"/>
  </si>
  <si>
    <t>付加価値額と労働時間の２つに焦点を当て</t>
    <rPh sb="0" eb="5">
      <t>フカカチガク</t>
    </rPh>
    <rPh sb="6" eb="10">
      <t>ロウドウジカン</t>
    </rPh>
    <rPh sb="14" eb="16">
      <t>ショウテン</t>
    </rPh>
    <rPh sb="17" eb="18">
      <t>ア</t>
    </rPh>
    <phoneticPr fontId="3"/>
  </si>
  <si>
    <t>生産性向上を図る。</t>
    <rPh sb="0" eb="5">
      <t>セイサンセイコウジョウ</t>
    </rPh>
    <rPh sb="6" eb="7">
      <t>ハカ</t>
    </rPh>
    <phoneticPr fontId="3"/>
  </si>
  <si>
    <t>2026年度</t>
    <rPh sb="4" eb="6">
      <t>ネンド</t>
    </rPh>
    <phoneticPr fontId="3"/>
  </si>
  <si>
    <t>経産省の補助金を活用し高能力自動化設備投資で時間を圧縮する</t>
    <rPh sb="11" eb="17">
      <t>コウノウリョクジドウカ</t>
    </rPh>
    <rPh sb="22" eb="24">
      <t>ジカン</t>
    </rPh>
    <rPh sb="25" eb="27">
      <t>アッシュク</t>
    </rPh>
    <phoneticPr fontId="3"/>
  </si>
  <si>
    <t>実行策一例</t>
    <rPh sb="0" eb="2">
      <t>ジッコウ</t>
    </rPh>
    <rPh sb="2" eb="3">
      <t>サク</t>
    </rPh>
    <rPh sb="3" eb="5">
      <t>イチレイ</t>
    </rPh>
    <phoneticPr fontId="3"/>
  </si>
  <si>
    <t>2.多能工化</t>
    <rPh sb="2" eb="6">
      <t>タノウコウカ</t>
    </rPh>
    <phoneticPr fontId="3"/>
  </si>
  <si>
    <t>3.職務分掌</t>
    <rPh sb="2" eb="6">
      <t>ショクムブンショウ</t>
    </rPh>
    <phoneticPr fontId="3"/>
  </si>
  <si>
    <t>4.値上実施</t>
    <rPh sb="2" eb="4">
      <t>ネア</t>
    </rPh>
    <rPh sb="4" eb="6">
      <t>ジッシ</t>
    </rPh>
    <phoneticPr fontId="3"/>
  </si>
  <si>
    <t>5.仕入低減</t>
    <rPh sb="2" eb="4">
      <t>シイレ</t>
    </rPh>
    <rPh sb="4" eb="6">
      <t>テイゲン</t>
    </rPh>
    <phoneticPr fontId="3"/>
  </si>
  <si>
    <t>6.カイゼン</t>
    <phoneticPr fontId="3"/>
  </si>
  <si>
    <t>7.働き方改革</t>
    <rPh sb="2" eb="3">
      <t>ハタラ</t>
    </rPh>
    <rPh sb="4" eb="5">
      <t>カタ</t>
    </rPh>
    <rPh sb="5" eb="7">
      <t>カイカク</t>
    </rPh>
    <phoneticPr fontId="3"/>
  </si>
  <si>
    <t>8.残業規制</t>
    <rPh sb="2" eb="6">
      <t>ザンギョウキセイ</t>
    </rPh>
    <phoneticPr fontId="3"/>
  </si>
  <si>
    <t>9.DX迅速化</t>
    <rPh sb="4" eb="7">
      <t>ジンソクカ</t>
    </rPh>
    <phoneticPr fontId="3"/>
  </si>
  <si>
    <t>10.設備投資</t>
    <rPh sb="3" eb="7">
      <t>セツビトウシ</t>
    </rPh>
    <phoneticPr fontId="3"/>
  </si>
  <si>
    <t>6.7.8.9.10.が対象</t>
    <rPh sb="12" eb="14">
      <t>タイショウ</t>
    </rPh>
    <phoneticPr fontId="3"/>
  </si>
  <si>
    <t>職務の守備範囲を広げる多能工化による工程短縮、生産量増加</t>
    <rPh sb="23" eb="25">
      <t>セイサン</t>
    </rPh>
    <rPh sb="25" eb="26">
      <t>リョウ</t>
    </rPh>
    <rPh sb="26" eb="28">
      <t>ゾウカ</t>
    </rPh>
    <phoneticPr fontId="3"/>
  </si>
  <si>
    <t>1.熟練工化</t>
    <rPh sb="2" eb="5">
      <t>ジュクレンコウ</t>
    </rPh>
    <rPh sb="5" eb="6">
      <t>カ</t>
    </rPh>
    <phoneticPr fontId="3"/>
  </si>
  <si>
    <t>5.が対象</t>
    <rPh sb="3" eb="5">
      <t>タイショウ</t>
    </rPh>
    <phoneticPr fontId="3"/>
  </si>
  <si>
    <t>変動費低減率</t>
    <rPh sb="0" eb="3">
      <t>ヘンドウヒ</t>
    </rPh>
    <rPh sb="3" eb="6">
      <t>テイゲンリツ</t>
    </rPh>
    <phoneticPr fontId="3"/>
  </si>
  <si>
    <t>固定費賃金上昇率</t>
    <rPh sb="0" eb="3">
      <t>コテイヒ</t>
    </rPh>
    <rPh sb="3" eb="8">
      <t>チンギンジョウショウリツ</t>
    </rPh>
    <phoneticPr fontId="3"/>
  </si>
  <si>
    <t>インフレ対応策</t>
    <rPh sb="4" eb="6">
      <t>タイオウ</t>
    </rPh>
    <rPh sb="6" eb="7">
      <t>サク</t>
    </rPh>
    <phoneticPr fontId="3"/>
  </si>
  <si>
    <t>↑インフレ対応賃金上昇分を入力</t>
    <rPh sb="5" eb="7">
      <t>タイオウ</t>
    </rPh>
    <rPh sb="7" eb="12">
      <t>チンギンジョウショウブン</t>
    </rPh>
    <rPh sb="13" eb="15">
      <t>ニュウリョク</t>
    </rPh>
    <phoneticPr fontId="3"/>
  </si>
  <si>
    <t>注意）色付きセルは計算式あり</t>
    <rPh sb="0" eb="2">
      <t>チュウイ</t>
    </rPh>
    <rPh sb="3" eb="5">
      <t>イロツ</t>
    </rPh>
    <rPh sb="9" eb="12">
      <t>ケイサンシキ</t>
    </rPh>
    <phoneticPr fontId="3"/>
  </si>
  <si>
    <t>1.2.3.4.5.が対象</t>
    <rPh sb="11" eb="13">
      <t>タイショウ</t>
    </rPh>
    <phoneticPr fontId="3"/>
  </si>
  <si>
    <t>総人件費</t>
    <rPh sb="0" eb="1">
      <t>ソウ</t>
    </rPh>
    <rPh sb="1" eb="4">
      <t>ジンケンヒ</t>
    </rPh>
    <phoneticPr fontId="3"/>
  </si>
  <si>
    <t>総労働時間</t>
    <rPh sb="0" eb="5">
      <t>ソウロウドウジカン</t>
    </rPh>
    <phoneticPr fontId="3"/>
  </si>
  <si>
    <t>変動費の内</t>
    <rPh sb="0" eb="3">
      <t>ヘンドウヒ</t>
    </rPh>
    <rPh sb="4" eb="5">
      <t>ウチ</t>
    </rPh>
    <phoneticPr fontId="3"/>
  </si>
  <si>
    <t>付加価値額</t>
    <rPh sb="0" eb="5">
      <t>フカカチガク</t>
    </rPh>
    <phoneticPr fontId="3"/>
  </si>
  <si>
    <t>人時生産性</t>
    <rPh sb="0" eb="5">
      <t>ジンジセイサンセイ</t>
    </rPh>
    <phoneticPr fontId="3"/>
  </si>
  <si>
    <t>仕入外注費</t>
    <rPh sb="0" eb="2">
      <t>シイレ</t>
    </rPh>
    <rPh sb="2" eb="5">
      <t>ガイチュウヒ</t>
    </rPh>
    <phoneticPr fontId="3"/>
  </si>
  <si>
    <t>給与、賞与、役員含</t>
    <rPh sb="0" eb="2">
      <t>キュウヨ</t>
    </rPh>
    <rPh sb="3" eb="5">
      <t>ショウヨ</t>
    </rPh>
    <rPh sb="6" eb="8">
      <t>ヤクイン</t>
    </rPh>
    <rPh sb="8" eb="9">
      <t>フク</t>
    </rPh>
    <phoneticPr fontId="3"/>
  </si>
  <si>
    <t>材料、部品、副資材</t>
    <rPh sb="0" eb="2">
      <t>ザイリョウ</t>
    </rPh>
    <rPh sb="3" eb="5">
      <t>ブヒン</t>
    </rPh>
    <rPh sb="6" eb="9">
      <t>フクシザイ</t>
    </rPh>
    <phoneticPr fontId="3"/>
  </si>
  <si>
    <t>時間　正規、非正規、役員含</t>
    <rPh sb="0" eb="2">
      <t>ジカン</t>
    </rPh>
    <rPh sb="3" eb="5">
      <t>セイキ</t>
    </rPh>
    <rPh sb="6" eb="9">
      <t>ヒセイキ</t>
    </rPh>
    <rPh sb="10" eb="12">
      <t>ヤクイン</t>
    </rPh>
    <rPh sb="12" eb="13">
      <t>フク</t>
    </rPh>
    <phoneticPr fontId="3"/>
  </si>
  <si>
    <t>F</t>
    <phoneticPr fontId="3"/>
  </si>
  <si>
    <t>G</t>
    <phoneticPr fontId="3"/>
  </si>
  <si>
    <t>H</t>
    <phoneticPr fontId="3"/>
  </si>
  <si>
    <t>J</t>
    <phoneticPr fontId="3"/>
  </si>
  <si>
    <t>K</t>
    <phoneticPr fontId="3"/>
  </si>
  <si>
    <t>J=A-F</t>
    <phoneticPr fontId="3"/>
  </si>
  <si>
    <t>円 K=J÷H*1000</t>
    <rPh sb="0" eb="1">
      <t>エン</t>
    </rPh>
    <phoneticPr fontId="3"/>
  </si>
  <si>
    <t>の向上策</t>
  </si>
  <si>
    <t>労働時間</t>
    <rPh sb="0" eb="4">
      <t>ロウドウジカン</t>
    </rPh>
    <phoneticPr fontId="3"/>
  </si>
  <si>
    <t>の低減策</t>
  </si>
  <si>
    <t>2027年度</t>
    <rPh sb="4" eb="6">
      <t>ネンド</t>
    </rPh>
    <phoneticPr fontId="3"/>
  </si>
  <si>
    <t>売上高成長率</t>
    <rPh sb="0" eb="3">
      <t>ウリアゲダカ</t>
    </rPh>
    <rPh sb="3" eb="6">
      <t>セイチョウリツ</t>
    </rPh>
    <phoneticPr fontId="3"/>
  </si>
  <si>
    <t>前年度</t>
    <rPh sb="0" eb="3">
      <t>ゼンネンド</t>
    </rPh>
    <phoneticPr fontId="3"/>
  </si>
  <si>
    <t>新年度</t>
    <rPh sb="0" eb="3">
      <t>シンネンド</t>
    </rPh>
    <phoneticPr fontId="3"/>
  </si>
  <si>
    <t>売上高</t>
    <rPh sb="0" eb="3">
      <t>ウリアゲダカ</t>
    </rPh>
    <phoneticPr fontId="3"/>
  </si>
  <si>
    <t>内、仕入外注費</t>
    <rPh sb="0" eb="1">
      <t>ウチ</t>
    </rPh>
    <rPh sb="2" eb="4">
      <t>シイレ</t>
    </rPh>
    <rPh sb="4" eb="6">
      <t>ガイチュウ</t>
    </rPh>
    <rPh sb="6" eb="7">
      <t>ヒ</t>
    </rPh>
    <phoneticPr fontId="3"/>
  </si>
  <si>
    <t>売上原価</t>
    <rPh sb="0" eb="4">
      <t>ウリアゲゲンカ</t>
    </rPh>
    <phoneticPr fontId="3"/>
  </si>
  <si>
    <t>売上総利益</t>
    <rPh sb="0" eb="5">
      <t>ウリアゲソウリエキ</t>
    </rPh>
    <phoneticPr fontId="3"/>
  </si>
  <si>
    <t>内、人件費</t>
    <rPh sb="0" eb="1">
      <t>ウチ</t>
    </rPh>
    <rPh sb="2" eb="5">
      <t>ジンケンヒ</t>
    </rPh>
    <rPh sb="4" eb="5">
      <t>ヒ</t>
    </rPh>
    <phoneticPr fontId="3"/>
  </si>
  <si>
    <t>営業利益</t>
    <rPh sb="0" eb="4">
      <t>エイギョウリエキ</t>
    </rPh>
    <phoneticPr fontId="3"/>
  </si>
  <si>
    <t>中期５ヵ年財務経営計画目標</t>
    <rPh sb="0" eb="2">
      <t>チュウキ</t>
    </rPh>
    <rPh sb="2" eb="5">
      <t>ゴカネン</t>
    </rPh>
    <rPh sb="5" eb="7">
      <t>ザイム</t>
    </rPh>
    <rPh sb="7" eb="11">
      <t>ケイエイケイカク</t>
    </rPh>
    <rPh sb="11" eb="13">
      <t>モクヒョウ</t>
    </rPh>
    <phoneticPr fontId="3"/>
  </si>
  <si>
    <t>1.2.3.4.6.7.8.9.10.が対象(6～10の時間短縮分の60%を生産に当て売上に算入)</t>
    <rPh sb="20" eb="22">
      <t>タイショウ</t>
    </rPh>
    <rPh sb="28" eb="33">
      <t>ジカンタンシュクブン</t>
    </rPh>
    <rPh sb="38" eb="40">
      <t>セイサン</t>
    </rPh>
    <rPh sb="41" eb="42">
      <t>ア</t>
    </rPh>
    <rPh sb="43" eb="45">
      <t>ウリアゲ</t>
    </rPh>
    <rPh sb="46" eb="48">
      <t>サンニュウ</t>
    </rPh>
    <phoneticPr fontId="3"/>
  </si>
  <si>
    <t>労働時間縮減率</t>
    <rPh sb="0" eb="2">
      <t>ロウドウ</t>
    </rPh>
    <rPh sb="2" eb="4">
      <t>ジカン</t>
    </rPh>
    <rPh sb="4" eb="6">
      <t>シュクゲン</t>
    </rPh>
    <rPh sb="6" eb="7">
      <t>リツ</t>
    </rPh>
    <phoneticPr fontId="3"/>
  </si>
  <si>
    <t>6.～10.の合計×40%</t>
    <rPh sb="7" eb="9">
      <t>ゴウケイ</t>
    </rPh>
    <phoneticPr fontId="3"/>
  </si>
  <si>
    <t>営業利益率</t>
    <rPh sb="0" eb="5">
      <t>エイギョウリエキリツ</t>
    </rPh>
    <phoneticPr fontId="3"/>
  </si>
  <si>
    <t>損益分岐点</t>
    <rPh sb="0" eb="5">
      <t>ソンエキブンキテン</t>
    </rPh>
    <phoneticPr fontId="3"/>
  </si>
  <si>
    <t>損益分岐比率</t>
    <rPh sb="0" eb="4">
      <t>ソンエキブンキ</t>
    </rPh>
    <rPh sb="4" eb="6">
      <t>ヒリツ</t>
    </rPh>
    <phoneticPr fontId="3"/>
  </si>
  <si>
    <r>
      <t>自動生成されています　</t>
    </r>
    <r>
      <rPr>
        <sz val="10"/>
        <color rgb="FFFF0000"/>
        <rFont val="ＭＳ Ｐゴシック"/>
        <family val="3"/>
        <charset val="128"/>
      </rPr>
      <t>入力禁止！</t>
    </r>
    <rPh sb="0" eb="4">
      <t>ジドウセイセイ</t>
    </rPh>
    <rPh sb="11" eb="15">
      <t>ニュウリョクキンシ</t>
    </rPh>
    <phoneticPr fontId="3"/>
  </si>
  <si>
    <t>↓太枠セルに実行したときの向上率、低減率をパーセントで予測入力</t>
    <rPh sb="1" eb="3">
      <t>フトワク</t>
    </rPh>
    <rPh sb="6" eb="8">
      <t>ジッコウ</t>
    </rPh>
    <rPh sb="13" eb="15">
      <t>コウジョウ</t>
    </rPh>
    <rPh sb="15" eb="16">
      <t>リツ</t>
    </rPh>
    <rPh sb="17" eb="19">
      <t>テイゲン</t>
    </rPh>
    <rPh sb="19" eb="20">
      <t>リツ</t>
    </rPh>
    <rPh sb="27" eb="29">
      <t>ヨソク</t>
    </rPh>
    <rPh sb="29" eb="31">
      <t>ニュウリョク</t>
    </rPh>
    <phoneticPr fontId="3"/>
  </si>
  <si>
    <t>総労働時間が分からない時は概略計算して下さい</t>
    <rPh sb="0" eb="5">
      <t>ソウロウドウジカン</t>
    </rPh>
    <rPh sb="6" eb="7">
      <t>ワ</t>
    </rPh>
    <rPh sb="11" eb="12">
      <t>トキ</t>
    </rPh>
    <rPh sb="13" eb="17">
      <t>ガイリャクケイサン</t>
    </rPh>
    <rPh sb="19" eb="20">
      <t>クダ</t>
    </rPh>
    <phoneticPr fontId="3"/>
  </si>
  <si>
    <t>一人当たり年間労働時間は1800～2200時間です</t>
    <rPh sb="0" eb="2">
      <t>ヒトリ</t>
    </rPh>
    <rPh sb="2" eb="3">
      <t>ア</t>
    </rPh>
    <rPh sb="5" eb="7">
      <t>ネンカン</t>
    </rPh>
    <rPh sb="7" eb="9">
      <t>ロウドウ</t>
    </rPh>
    <rPh sb="9" eb="11">
      <t>ジカン</t>
    </rPh>
    <rPh sb="21" eb="23">
      <t>ジカン</t>
    </rPh>
    <phoneticPr fontId="3"/>
  </si>
  <si>
    <t>損益分岐点比率は100%が分岐点でそれ以下なら黒字化</t>
    <rPh sb="0" eb="2">
      <t>ソンエキ</t>
    </rPh>
    <rPh sb="2" eb="5">
      <t>ブンキテン</t>
    </rPh>
    <rPh sb="5" eb="7">
      <t>ヒリツ</t>
    </rPh>
    <rPh sb="13" eb="16">
      <t>ブンキテン</t>
    </rPh>
    <rPh sb="19" eb="21">
      <t>イカ</t>
    </rPh>
    <rPh sb="23" eb="26">
      <t>クロジカ</t>
    </rPh>
    <phoneticPr fontId="3"/>
  </si>
  <si>
    <r>
      <rPr>
        <b/>
        <sz val="10"/>
        <color theme="1"/>
        <rFont val="ＭＳ Ｐゴシック"/>
        <family val="3"/>
        <charset val="128"/>
      </rPr>
      <t>長山伸作</t>
    </r>
    <r>
      <rPr>
        <sz val="10"/>
        <color theme="1"/>
        <rFont val="ＭＳ Ｐゴシック"/>
        <family val="2"/>
        <charset val="128"/>
      </rPr>
      <t>　(株)一光社プロ会長</t>
    </r>
    <phoneticPr fontId="3"/>
  </si>
  <si>
    <t>◆</t>
    <phoneticPr fontId="3"/>
  </si>
  <si>
    <t>生産性向上戦略展開　成果予測</t>
    <rPh sb="0" eb="7">
      <t>セイサンセイコウジョウセンリャク</t>
    </rPh>
    <rPh sb="7" eb="9">
      <t>テンカイ</t>
    </rPh>
    <rPh sb="10" eb="12">
      <t>セイカ</t>
    </rPh>
    <rPh sb="12" eb="14">
      <t>ヨソク</t>
    </rPh>
    <phoneticPr fontId="3"/>
  </si>
  <si>
    <t>損益分岐点から中期財務経営計画表を作成する</t>
    <rPh sb="0" eb="2">
      <t>ソンエキ</t>
    </rPh>
    <rPh sb="2" eb="5">
      <t>ブンキテン</t>
    </rPh>
    <rPh sb="7" eb="9">
      <t>チュウキ</t>
    </rPh>
    <rPh sb="9" eb="11">
      <t>ザイム</t>
    </rPh>
    <rPh sb="11" eb="13">
      <t>ケイエイ</t>
    </rPh>
    <rPh sb="13" eb="15">
      <t>ケイカク</t>
    </rPh>
    <rPh sb="15" eb="16">
      <t>ヒョウ</t>
    </rPh>
    <rPh sb="17" eb="19">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</si>
</sst>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5" x14ac:knownFonts="1">
    <font>
      <sz val="11"/>
      <color theme="1"/>
      <name val="ＭＳ Ｐゴシック"/>
      <family val="2"/>
      <charset val="128"/>
    </font>
    <font>
      <sz val="11"/>
      <color theme="1"/>
      <name val="ＭＳ Ｐゴシック"/>
      <family val="2"/>
      <charset val="128"/>
    </font>
    <font>
      <sz val="10"/>
      <color theme="1"/>
      <name val="ＭＳ Ｐゴシック"/>
      <family val="2"/>
      <charset val="128"/>
    </font>
    <font>
      <sz val="6"/>
      <name val="ＭＳ Ｐゴシック"/>
      <family val="2"/>
      <charset val="128"/>
    </font>
    <font>
      <sz val="10"/>
      <color theme="0"/>
      <name val="ＭＳ Ｐゴシック"/>
      <family val="3"/>
      <charset val="128"/>
    </font>
    <font>
      <sz val="8"/>
      <color theme="0"/>
      <name val="ＭＳ Ｐゴシック"/>
      <family val="3"/>
      <charset val="128"/>
    </font>
    <font>
      <sz val="9"/>
      <color theme="1"/>
      <name val="ＭＳ Ｐゴシック"/>
      <family val="2"/>
      <charset val="128"/>
    </font>
    <font>
      <sz val="10"/>
      <color rgb="FFFF0000"/>
      <name val="ＭＳ Ｐゴシック"/>
      <family val="2"/>
      <charset val="128"/>
    </font>
    <font>
      <sz val="9"/>
      <color rgb="FFFF0000"/>
      <name val="ＭＳ Ｐゴシック"/>
      <family val="2"/>
      <charset val="128"/>
    </font>
    <font>
      <sz val="8"/>
      <color theme="1"/>
      <name val="ＭＳ Ｐゴシック"/>
      <family val="2"/>
      <charset val="128"/>
    </font>
    <font>
      <u/>
      <sz val="11"/>
      <color theme="10"/>
      <name val="ＭＳ Ｐゴシック"/>
      <family val="2"/>
      <charset val="128"/>
    </font>
    <font>
      <b/>
      <sz val="12"/>
      <color rgb="FF0070C0"/>
      <name val="ＭＳ Ｐゴシック"/>
      <family val="3"/>
      <charset val="128"/>
    </font>
    <font>
      <sz val="10"/>
      <color theme="0"/>
      <name val="ＭＳ Ｐゴシック"/>
      <family val="2"/>
      <charset val="128"/>
    </font>
    <font>
      <b/>
      <sz val="9"/>
      <color rgb="FFFFFF00"/>
      <name val="ＭＳ Ｐゴシック"/>
      <family val="3"/>
      <charset val="128"/>
    </font>
    <font>
      <b/>
      <sz val="12"/>
      <color theme="0"/>
      <name val="ＭＳ Ｐゴシック"/>
      <family val="3"/>
      <charset val="128"/>
    </font>
    <font>
      <sz val="10"/>
      <name val="ＭＳ Ｐゴシック"/>
      <family val="3"/>
      <charset val="128"/>
    </font>
    <font>
      <b/>
      <sz val="10"/>
      <name val="ＭＳ Ｐゴシック"/>
      <family val="3"/>
      <charset val="128"/>
    </font>
    <font>
      <b/>
      <sz val="11"/>
      <color theme="1"/>
      <name val="ＭＳ Ｐゴシック"/>
      <family val="3"/>
      <charset val="128"/>
    </font>
    <font>
      <sz val="9"/>
      <name val="ＭＳ Ｐゴシック"/>
      <family val="3"/>
      <charset val="128"/>
    </font>
    <font>
      <sz val="8"/>
      <name val="ＭＳ Ｐゴシック"/>
      <family val="3"/>
      <charset val="128"/>
    </font>
    <font>
      <sz val="9"/>
      <color rgb="FFC00000"/>
      <name val="ＭＳ Ｐゴシック"/>
      <family val="3"/>
      <charset val="128"/>
    </font>
    <font>
      <sz val="6"/>
      <name val="ＭＳ Ｐゴシック"/>
      <family val="3"/>
      <charset val="128"/>
    </font>
    <font>
      <sz val="10"/>
      <color theme="1"/>
      <name val="ＭＳ ゴシック"/>
      <family val="3"/>
      <charset val="128"/>
    </font>
    <font>
      <sz val="9"/>
      <color theme="1"/>
      <name val="ＭＳ ゴシック"/>
      <family val="3"/>
      <charset val="128"/>
    </font>
    <font>
      <sz val="9"/>
      <color rgb="FFFF0000"/>
      <name val="ＭＳ ゴシック"/>
      <family val="3"/>
      <charset val="128"/>
    </font>
    <font>
      <b/>
      <sz val="10"/>
      <color rgb="FF0070C0"/>
      <name val="ＭＳ ゴシック"/>
      <family val="3"/>
      <charset val="128"/>
    </font>
    <font>
      <b/>
      <sz val="11"/>
      <color rgb="FF0070C0"/>
      <name val="ＭＳ ゴシック"/>
      <family val="3"/>
      <charset val="128"/>
    </font>
    <font>
      <b/>
      <sz val="14"/>
      <color theme="0"/>
      <name val="ＭＳ Ｐゴシック"/>
      <family val="3"/>
      <charset val="128"/>
    </font>
    <font>
      <b/>
      <sz val="10"/>
      <color theme="1"/>
      <name val="ＭＳ Ｐゴシック"/>
      <family val="3"/>
      <charset val="128"/>
    </font>
    <font>
      <sz val="9"/>
      <color theme="1"/>
      <name val="ＭＳ Ｐゴシック"/>
      <family val="3"/>
      <charset val="128"/>
    </font>
    <font>
      <b/>
      <u/>
      <sz val="12"/>
      <color theme="10"/>
      <name val="ＭＳ ゴシック"/>
      <family val="3"/>
      <charset val="128"/>
    </font>
    <font>
      <b/>
      <sz val="12"/>
      <color theme="1"/>
      <name val="ＭＳ ゴシック"/>
      <family val="3"/>
      <charset val="128"/>
    </font>
    <font>
      <sz val="10"/>
      <color theme="1"/>
      <name val="ＭＳ Ｐゴシック"/>
      <family val="3"/>
      <charset val="128"/>
    </font>
    <font>
      <sz val="10"/>
      <color rgb="FFFF0000"/>
      <name val="ＭＳ Ｐゴシック"/>
      <family val="3"/>
      <charset val="128"/>
    </font>
    <font>
      <sz val="12"/>
      <color rgb="FF0070C0"/>
      <name val="ＭＳ Ｐゴシック"/>
      <family val="2"/>
      <charset val="128"/>
    </font>
  </fonts>
  <fills count="11">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143">
    <xf numFmtId="0" fontId="0" fillId="0" borderId="0" xfId="0">
      <alignment vertical="center"/>
    </xf>
    <xf numFmtId="38" fontId="2" fillId="2" borderId="15" xfId="1" applyFont="1" applyFill="1" applyBorder="1" applyProtection="1">
      <alignment vertical="center"/>
      <protection locked="0"/>
    </xf>
    <xf numFmtId="176" fontId="2" fillId="5" borderId="4" xfId="2" applyNumberFormat="1" applyFont="1" applyFill="1" applyBorder="1" applyProtection="1">
      <alignment vertical="center"/>
    </xf>
    <xf numFmtId="38" fontId="2" fillId="5" borderId="16" xfId="1" applyFont="1" applyFill="1" applyBorder="1" applyProtection="1">
      <alignment vertical="center"/>
    </xf>
    <xf numFmtId="38" fontId="2" fillId="5" borderId="14" xfId="1" applyFont="1" applyFill="1" applyBorder="1" applyProtection="1">
      <alignment vertical="center"/>
    </xf>
    <xf numFmtId="38" fontId="2" fillId="5" borderId="4" xfId="1" applyFont="1" applyFill="1" applyBorder="1" applyProtection="1">
      <alignment vertical="center"/>
    </xf>
    <xf numFmtId="38" fontId="2" fillId="2" borderId="1" xfId="1" applyFont="1" applyFill="1" applyBorder="1" applyProtection="1">
      <alignment vertical="center"/>
    </xf>
    <xf numFmtId="9" fontId="2" fillId="5" borderId="4" xfId="2" applyFont="1" applyFill="1" applyBorder="1" applyProtection="1">
      <alignment vertical="center"/>
    </xf>
    <xf numFmtId="9" fontId="2" fillId="2" borderId="0" xfId="2" applyFont="1" applyFill="1" applyBorder="1" applyProtection="1">
      <alignment vertical="center"/>
    </xf>
    <xf numFmtId="9" fontId="2" fillId="5" borderId="1" xfId="2" applyFont="1" applyFill="1" applyBorder="1" applyProtection="1">
      <alignment vertical="center"/>
    </xf>
    <xf numFmtId="38" fontId="2" fillId="5" borderId="1" xfId="1" applyFont="1" applyFill="1" applyBorder="1" applyProtection="1">
      <alignment vertical="center"/>
    </xf>
    <xf numFmtId="38" fontId="2" fillId="2" borderId="0" xfId="1" applyFont="1" applyFill="1" applyBorder="1" applyProtection="1">
      <alignment vertical="center"/>
    </xf>
    <xf numFmtId="176" fontId="2" fillId="2" borderId="0" xfId="2" applyNumberFormat="1" applyFont="1" applyFill="1" applyBorder="1" applyProtection="1">
      <alignment vertical="center"/>
    </xf>
    <xf numFmtId="176" fontId="2" fillId="2" borderId="17" xfId="2" applyNumberFormat="1" applyFont="1" applyFill="1" applyBorder="1" applyProtection="1">
      <alignment vertical="center"/>
      <protection locked="0"/>
    </xf>
    <xf numFmtId="176" fontId="2" fillId="2" borderId="18" xfId="2" applyNumberFormat="1" applyFont="1" applyFill="1" applyBorder="1" applyProtection="1">
      <alignment vertical="center"/>
      <protection locked="0"/>
    </xf>
    <xf numFmtId="176" fontId="2" fillId="2" borderId="19" xfId="2" applyNumberFormat="1" applyFont="1" applyFill="1" applyBorder="1" applyProtection="1">
      <alignment vertical="center"/>
      <protection locked="0"/>
    </xf>
    <xf numFmtId="176" fontId="2" fillId="2" borderId="20" xfId="2" applyNumberFormat="1" applyFont="1" applyFill="1" applyBorder="1" applyProtection="1">
      <alignment vertical="center"/>
      <protection locked="0"/>
    </xf>
    <xf numFmtId="176" fontId="2" fillId="2" borderId="1" xfId="2" applyNumberFormat="1" applyFont="1" applyFill="1" applyBorder="1" applyProtection="1">
      <alignment vertical="center"/>
      <protection locked="0"/>
    </xf>
    <xf numFmtId="176" fontId="2" fillId="2" borderId="21" xfId="2" applyNumberFormat="1" applyFont="1" applyFill="1" applyBorder="1" applyProtection="1">
      <alignment vertical="center"/>
      <protection locked="0"/>
    </xf>
    <xf numFmtId="176" fontId="2" fillId="2" borderId="22" xfId="2" applyNumberFormat="1" applyFont="1" applyFill="1" applyBorder="1" applyProtection="1">
      <alignment vertical="center"/>
      <protection locked="0"/>
    </xf>
    <xf numFmtId="176" fontId="2" fillId="2" borderId="23" xfId="2" applyNumberFormat="1" applyFont="1" applyFill="1" applyBorder="1" applyProtection="1">
      <alignment vertical="center"/>
      <protection locked="0"/>
    </xf>
    <xf numFmtId="176" fontId="2" fillId="2" borderId="24" xfId="2" applyNumberFormat="1" applyFont="1" applyFill="1" applyBorder="1" applyProtection="1">
      <alignment vertical="center"/>
      <protection locked="0"/>
    </xf>
    <xf numFmtId="176" fontId="2" fillId="2" borderId="25" xfId="2" applyNumberFormat="1" applyFont="1" applyFill="1" applyBorder="1" applyProtection="1">
      <alignment vertical="center"/>
      <protection locked="0"/>
    </xf>
    <xf numFmtId="176" fontId="2" fillId="2" borderId="26" xfId="2" applyNumberFormat="1" applyFont="1" applyFill="1" applyBorder="1" applyProtection="1">
      <alignment vertical="center"/>
      <protection locked="0"/>
    </xf>
    <xf numFmtId="176" fontId="2" fillId="2" borderId="27" xfId="2" applyNumberFormat="1" applyFont="1" applyFill="1" applyBorder="1" applyProtection="1">
      <alignment vertical="center"/>
      <protection locked="0"/>
    </xf>
    <xf numFmtId="0" fontId="14" fillId="3" borderId="0" xfId="0" applyFont="1" applyFill="1">
      <alignment vertical="center"/>
    </xf>
    <xf numFmtId="0" fontId="27" fillId="3" borderId="0" xfId="0" applyFont="1" applyFill="1">
      <alignment vertical="center"/>
    </xf>
    <xf numFmtId="0" fontId="4" fillId="3" borderId="0" xfId="0" applyFont="1" applyFill="1">
      <alignment vertical="center"/>
    </xf>
    <xf numFmtId="0" fontId="13" fillId="3" borderId="0" xfId="0" applyFont="1" applyFill="1">
      <alignment vertical="center"/>
    </xf>
    <xf numFmtId="0" fontId="5" fillId="3" borderId="0" xfId="0" applyFont="1" applyFill="1" applyAlignment="1">
      <alignment horizontal="right" vertical="center"/>
    </xf>
    <xf numFmtId="0" fontId="12" fillId="2" borderId="0" xfId="0" applyFont="1" applyFill="1">
      <alignment vertical="center"/>
    </xf>
    <xf numFmtId="0" fontId="2" fillId="0" borderId="0" xfId="0" applyFont="1">
      <alignment vertical="center"/>
    </xf>
    <xf numFmtId="0" fontId="2" fillId="2" borderId="0" xfId="0" applyFont="1" applyFill="1">
      <alignment vertical="center"/>
    </xf>
    <xf numFmtId="0" fontId="11" fillId="2" borderId="0" xfId="0" applyFont="1" applyFill="1">
      <alignment vertical="center"/>
    </xf>
    <xf numFmtId="0" fontId="14" fillId="2" borderId="0" xfId="0" applyFont="1" applyFill="1">
      <alignment vertical="center"/>
    </xf>
    <xf numFmtId="0" fontId="17" fillId="2" borderId="0" xfId="0" applyFont="1" applyFill="1">
      <alignment vertical="center"/>
    </xf>
    <xf numFmtId="0" fontId="8" fillId="2" borderId="0" xfId="0" applyFont="1" applyFill="1" applyAlignment="1">
      <alignment horizontal="left" vertical="center"/>
    </xf>
    <xf numFmtId="0" fontId="2" fillId="4" borderId="1" xfId="0" applyFont="1" applyFill="1" applyBorder="1" applyAlignment="1">
      <alignment horizontal="center" vertical="center"/>
    </xf>
    <xf numFmtId="0" fontId="2" fillId="4" borderId="2" xfId="0" applyFont="1" applyFill="1" applyBorder="1">
      <alignment vertical="center"/>
    </xf>
    <xf numFmtId="0" fontId="2" fillId="4" borderId="3" xfId="0" applyFont="1" applyFill="1" applyBorder="1">
      <alignment vertical="center"/>
    </xf>
    <xf numFmtId="0" fontId="2" fillId="4" borderId="4" xfId="0" applyFont="1" applyFill="1" applyBorder="1">
      <alignment vertical="center"/>
    </xf>
    <xf numFmtId="176" fontId="2" fillId="4" borderId="13" xfId="2" applyNumberFormat="1" applyFont="1" applyFill="1" applyBorder="1" applyAlignment="1" applyProtection="1">
      <alignment horizontal="right" vertical="center"/>
    </xf>
    <xf numFmtId="0" fontId="2" fillId="5" borderId="5" xfId="0" applyFont="1" applyFill="1" applyBorder="1">
      <alignment vertical="center"/>
    </xf>
    <xf numFmtId="0" fontId="2" fillId="0" borderId="1" xfId="0" applyFont="1" applyBorder="1">
      <alignment vertical="center"/>
    </xf>
    <xf numFmtId="0" fontId="15" fillId="2" borderId="3" xfId="0" applyFont="1" applyFill="1" applyBorder="1">
      <alignment vertical="center"/>
    </xf>
    <xf numFmtId="0" fontId="2" fillId="2" borderId="3" xfId="0" applyFont="1" applyFill="1" applyBorder="1">
      <alignment vertical="center"/>
    </xf>
    <xf numFmtId="0" fontId="2" fillId="0" borderId="3" xfId="0" applyFont="1" applyBorder="1">
      <alignment vertical="center"/>
    </xf>
    <xf numFmtId="0" fontId="2" fillId="5" borderId="7" xfId="0" applyFont="1" applyFill="1" applyBorder="1">
      <alignment vertical="center"/>
    </xf>
    <xf numFmtId="0" fontId="2" fillId="5" borderId="9" xfId="0" applyFont="1" applyFill="1" applyBorder="1">
      <alignment vertical="center"/>
    </xf>
    <xf numFmtId="0" fontId="2" fillId="4" borderId="0" xfId="0" applyFont="1" applyFill="1">
      <alignment vertical="center"/>
    </xf>
    <xf numFmtId="176" fontId="2" fillId="4" borderId="16" xfId="2" applyNumberFormat="1" applyFont="1" applyFill="1" applyBorder="1" applyAlignment="1" applyProtection="1">
      <alignment horizontal="right" vertical="center"/>
    </xf>
    <xf numFmtId="0" fontId="2" fillId="6" borderId="5" xfId="0" applyFont="1" applyFill="1" applyBorder="1">
      <alignment vertical="center"/>
    </xf>
    <xf numFmtId="0" fontId="2" fillId="6" borderId="7" xfId="0" applyFont="1" applyFill="1" applyBorder="1">
      <alignment vertical="center"/>
    </xf>
    <xf numFmtId="0" fontId="2" fillId="6" borderId="9" xfId="0" applyFont="1" applyFill="1" applyBorder="1">
      <alignment vertical="center"/>
    </xf>
    <xf numFmtId="0" fontId="6" fillId="2" borderId="0" xfId="0" applyFont="1" applyFill="1" applyAlignment="1">
      <alignment horizontal="right" vertical="center"/>
    </xf>
    <xf numFmtId="0" fontId="2" fillId="5" borderId="0" xfId="0" applyFont="1" applyFill="1">
      <alignment vertical="center"/>
    </xf>
    <xf numFmtId="0" fontId="2" fillId="5" borderId="0" xfId="0" applyFont="1" applyFill="1" applyAlignment="1">
      <alignment horizontal="right" vertical="center"/>
    </xf>
    <xf numFmtId="176" fontId="2" fillId="5" borderId="14" xfId="0" applyNumberFormat="1" applyFont="1" applyFill="1" applyBorder="1">
      <alignment vertical="center"/>
    </xf>
    <xf numFmtId="0" fontId="29" fillId="2" borderId="0" xfId="0" applyFont="1" applyFill="1" applyAlignment="1">
      <alignment horizontal="right" vertical="center"/>
    </xf>
    <xf numFmtId="0" fontId="2" fillId="6" borderId="0" xfId="0" applyFont="1" applyFill="1">
      <alignment vertical="center"/>
    </xf>
    <xf numFmtId="0" fontId="2" fillId="6" borderId="0" xfId="0" applyFont="1" applyFill="1" applyAlignment="1">
      <alignment horizontal="right" vertical="center"/>
    </xf>
    <xf numFmtId="176" fontId="2" fillId="6" borderId="1" xfId="0" applyNumberFormat="1" applyFont="1" applyFill="1" applyBorder="1">
      <alignment vertical="center"/>
    </xf>
    <xf numFmtId="176" fontId="8" fillId="2" borderId="0" xfId="2" applyNumberFormat="1" applyFont="1" applyFill="1" applyBorder="1" applyProtection="1">
      <alignment vertical="center"/>
    </xf>
    <xf numFmtId="0" fontId="2" fillId="9" borderId="0" xfId="0" applyFont="1" applyFill="1">
      <alignment vertical="center"/>
    </xf>
    <xf numFmtId="0" fontId="2" fillId="9" borderId="0" xfId="0" applyFont="1" applyFill="1" applyAlignment="1">
      <alignment horizontal="right" vertical="center"/>
    </xf>
    <xf numFmtId="176" fontId="2" fillId="5" borderId="1" xfId="2" applyNumberFormat="1" applyFont="1" applyFill="1" applyBorder="1" applyProtection="1">
      <alignment vertical="center"/>
    </xf>
    <xf numFmtId="176" fontId="2" fillId="5" borderId="13" xfId="2" applyNumberFormat="1" applyFont="1" applyFill="1" applyBorder="1" applyProtection="1">
      <alignment vertical="center"/>
    </xf>
    <xf numFmtId="0" fontId="8" fillId="2" borderId="0" xfId="0" applyFont="1" applyFill="1">
      <alignment vertical="center"/>
    </xf>
    <xf numFmtId="0" fontId="15" fillId="2" borderId="0" xfId="0" applyFont="1" applyFill="1">
      <alignment vertical="center"/>
    </xf>
    <xf numFmtId="0" fontId="2" fillId="6" borderId="1" xfId="0" applyFont="1" applyFill="1" applyBorder="1">
      <alignment vertical="center"/>
    </xf>
    <xf numFmtId="0" fontId="2" fillId="6" borderId="13" xfId="0" applyFont="1" applyFill="1" applyBorder="1">
      <alignment vertical="center"/>
    </xf>
    <xf numFmtId="0" fontId="2" fillId="2" borderId="0" xfId="0" applyFont="1" applyFill="1" applyAlignment="1">
      <alignment horizontal="right" vertical="center"/>
    </xf>
    <xf numFmtId="0" fontId="2" fillId="6" borderId="4" xfId="0" applyFont="1" applyFill="1" applyBorder="1">
      <alignment vertical="center"/>
    </xf>
    <xf numFmtId="0" fontId="18" fillId="2" borderId="0" xfId="0" applyFont="1" applyFill="1">
      <alignment vertical="center"/>
    </xf>
    <xf numFmtId="0" fontId="2" fillId="4" borderId="1" xfId="0" applyFont="1" applyFill="1" applyBorder="1">
      <alignment vertical="center"/>
    </xf>
    <xf numFmtId="0" fontId="2" fillId="9" borderId="0" xfId="0" applyFont="1" applyFill="1" applyAlignment="1">
      <alignment horizontal="center" vertical="center"/>
    </xf>
    <xf numFmtId="0" fontId="2" fillId="8" borderId="0" xfId="0" applyFont="1" applyFill="1" applyAlignment="1">
      <alignment horizontal="center" vertical="center"/>
    </xf>
    <xf numFmtId="0" fontId="2" fillId="8" borderId="0" xfId="0" applyFont="1" applyFill="1">
      <alignment vertical="center"/>
    </xf>
    <xf numFmtId="0" fontId="9" fillId="8" borderId="0" xfId="0" applyFont="1" applyFill="1" applyAlignment="1">
      <alignment horizontal="right" vertical="center"/>
    </xf>
    <xf numFmtId="0" fontId="2" fillId="4" borderId="13" xfId="0" applyFont="1" applyFill="1" applyBorder="1">
      <alignment vertical="center"/>
    </xf>
    <xf numFmtId="0" fontId="2" fillId="8" borderId="1" xfId="0" applyFont="1" applyFill="1" applyBorder="1">
      <alignment vertical="center"/>
    </xf>
    <xf numFmtId="0" fontId="2" fillId="9" borderId="4" xfId="0" applyFont="1" applyFill="1" applyBorder="1" applyAlignment="1">
      <alignment horizontal="center" vertical="center"/>
    </xf>
    <xf numFmtId="0" fontId="2" fillId="8" borderId="1" xfId="0" applyFont="1" applyFill="1" applyBorder="1" applyAlignment="1">
      <alignment horizontal="center" vertical="center"/>
    </xf>
    <xf numFmtId="0" fontId="2" fillId="5" borderId="13" xfId="0" applyFont="1" applyFill="1" applyBorder="1" applyAlignment="1">
      <alignment horizontal="left" vertical="center"/>
    </xf>
    <xf numFmtId="0" fontId="2" fillId="5" borderId="14" xfId="0" applyFont="1" applyFill="1" applyBorder="1" applyAlignment="1">
      <alignment horizontal="right" vertical="center"/>
    </xf>
    <xf numFmtId="0" fontId="2" fillId="2" borderId="0" xfId="0" applyFont="1" applyFill="1" applyAlignment="1">
      <alignment horizontal="left" vertical="center"/>
    </xf>
    <xf numFmtId="0" fontId="9" fillId="4" borderId="1" xfId="0" applyFont="1" applyFill="1" applyBorder="1" applyAlignment="1">
      <alignment horizontal="right" vertical="center"/>
    </xf>
    <xf numFmtId="0" fontId="2" fillId="4" borderId="13" xfId="0" applyFont="1" applyFill="1" applyBorder="1" applyAlignment="1">
      <alignment horizontal="left" vertical="center"/>
    </xf>
    <xf numFmtId="0" fontId="2" fillId="4" borderId="14" xfId="0" applyFont="1" applyFill="1" applyBorder="1" applyAlignment="1">
      <alignment horizontal="left" vertical="center"/>
    </xf>
    <xf numFmtId="0" fontId="2" fillId="4" borderId="1" xfId="0" applyFont="1" applyFill="1" applyBorder="1" applyAlignment="1">
      <alignment horizontal="left" vertical="center"/>
    </xf>
    <xf numFmtId="0" fontId="6" fillId="2" borderId="0" xfId="0" applyFont="1" applyFill="1">
      <alignment vertical="center"/>
    </xf>
    <xf numFmtId="0" fontId="2" fillId="5" borderId="1" xfId="0" applyFont="1" applyFill="1" applyBorder="1" applyAlignment="1">
      <alignment horizontal="left" vertical="center"/>
    </xf>
    <xf numFmtId="176" fontId="2" fillId="10" borderId="1" xfId="2" applyNumberFormat="1" applyFont="1" applyFill="1" applyBorder="1" applyProtection="1">
      <alignment vertical="center"/>
    </xf>
    <xf numFmtId="38" fontId="2" fillId="10" borderId="1" xfId="1" applyFont="1" applyFill="1" applyBorder="1" applyProtection="1">
      <alignment vertical="center"/>
    </xf>
    <xf numFmtId="0" fontId="2" fillId="5" borderId="1" xfId="0" applyFont="1" applyFill="1" applyBorder="1">
      <alignment vertical="center"/>
    </xf>
    <xf numFmtId="0" fontId="6" fillId="5" borderId="1" xfId="0" applyFont="1" applyFill="1" applyBorder="1">
      <alignment vertical="center"/>
    </xf>
    <xf numFmtId="0" fontId="32" fillId="5" borderId="1" xfId="0" applyFont="1" applyFill="1" applyBorder="1">
      <alignment vertical="center"/>
    </xf>
    <xf numFmtId="38" fontId="28" fillId="5" borderId="1" xfId="1" applyFont="1" applyFill="1" applyBorder="1" applyAlignment="1" applyProtection="1">
      <alignment horizontal="center" vertical="center"/>
    </xf>
    <xf numFmtId="0" fontId="28" fillId="2" borderId="0" xfId="0" applyFont="1" applyFill="1" applyAlignment="1">
      <alignment horizontal="center" vertical="center"/>
    </xf>
    <xf numFmtId="0" fontId="15" fillId="6" borderId="2" xfId="0" applyFont="1" applyFill="1" applyBorder="1">
      <alignment vertical="center"/>
    </xf>
    <xf numFmtId="0" fontId="15" fillId="6" borderId="4" xfId="0" applyFont="1" applyFill="1" applyBorder="1">
      <alignment vertical="center"/>
    </xf>
    <xf numFmtId="0" fontId="15" fillId="6" borderId="3" xfId="0" applyFont="1" applyFill="1" applyBorder="1">
      <alignment vertical="center"/>
    </xf>
    <xf numFmtId="0" fontId="2" fillId="6" borderId="2" xfId="0" applyFont="1" applyFill="1" applyBorder="1">
      <alignment vertical="center"/>
    </xf>
    <xf numFmtId="0" fontId="16" fillId="4" borderId="5" xfId="0" applyFont="1" applyFill="1" applyBorder="1">
      <alignment vertical="center"/>
    </xf>
    <xf numFmtId="0" fontId="15" fillId="4" borderId="6" xfId="0" applyFont="1" applyFill="1" applyBorder="1">
      <alignment vertical="center"/>
    </xf>
    <xf numFmtId="0" fontId="18" fillId="2" borderId="5" xfId="0" applyFont="1" applyFill="1" applyBorder="1">
      <alignment vertical="center"/>
    </xf>
    <xf numFmtId="0" fontId="15" fillId="2" borderId="11" xfId="0" applyFont="1" applyFill="1" applyBorder="1">
      <alignment vertical="center"/>
    </xf>
    <xf numFmtId="0" fontId="15" fillId="2" borderId="6" xfId="0" applyFont="1" applyFill="1" applyBorder="1">
      <alignment vertical="center"/>
    </xf>
    <xf numFmtId="0" fontId="6" fillId="2" borderId="3" xfId="0" applyFont="1" applyFill="1" applyBorder="1">
      <alignment vertical="center"/>
    </xf>
    <xf numFmtId="0" fontId="6" fillId="2" borderId="4" xfId="0" applyFont="1" applyFill="1" applyBorder="1">
      <alignment vertical="center"/>
    </xf>
    <xf numFmtId="0" fontId="6" fillId="2" borderId="2" xfId="0" applyFont="1" applyFill="1" applyBorder="1">
      <alignment vertical="center"/>
    </xf>
    <xf numFmtId="0" fontId="20" fillId="4" borderId="7" xfId="0" applyFont="1" applyFill="1" applyBorder="1">
      <alignment vertical="center"/>
    </xf>
    <xf numFmtId="0" fontId="15" fillId="4" borderId="8" xfId="0" applyFont="1" applyFill="1" applyBorder="1">
      <alignment vertical="center"/>
    </xf>
    <xf numFmtId="0" fontId="18" fillId="2" borderId="7" xfId="0" applyFont="1" applyFill="1" applyBorder="1">
      <alignment vertical="center"/>
    </xf>
    <xf numFmtId="0" fontId="15" fillId="2" borderId="8" xfId="0" applyFont="1" applyFill="1" applyBorder="1">
      <alignment vertical="center"/>
    </xf>
    <xf numFmtId="0" fontId="15" fillId="4" borderId="9" xfId="0" applyFont="1" applyFill="1" applyBorder="1">
      <alignment vertical="center"/>
    </xf>
    <xf numFmtId="0" fontId="15" fillId="4" borderId="10" xfId="0" applyFont="1" applyFill="1" applyBorder="1">
      <alignment vertical="center"/>
    </xf>
    <xf numFmtId="0" fontId="18" fillId="2" borderId="9" xfId="0" applyFont="1" applyFill="1" applyBorder="1">
      <alignment vertical="center"/>
    </xf>
    <xf numFmtId="0" fontId="15" fillId="2" borderId="12" xfId="0" applyFont="1" applyFill="1" applyBorder="1">
      <alignment vertical="center"/>
    </xf>
    <xf numFmtId="0" fontId="15" fillId="2" borderId="10" xfId="0" applyFont="1" applyFill="1" applyBorder="1">
      <alignment vertical="center"/>
    </xf>
    <xf numFmtId="0" fontId="18" fillId="2" borderId="11" xfId="0" applyFont="1" applyFill="1" applyBorder="1">
      <alignment vertical="center"/>
    </xf>
    <xf numFmtId="0" fontId="18" fillId="2" borderId="12" xfId="0" applyFont="1" applyFill="1" applyBorder="1">
      <alignment vertical="center"/>
    </xf>
    <xf numFmtId="0" fontId="23" fillId="2" borderId="0" xfId="0" applyFont="1" applyFill="1">
      <alignment vertical="center"/>
    </xf>
    <xf numFmtId="0" fontId="29" fillId="2" borderId="0" xfId="0" applyFont="1" applyFill="1">
      <alignment vertical="center"/>
    </xf>
    <xf numFmtId="0" fontId="7" fillId="2" borderId="0" xfId="0" applyFont="1" applyFill="1">
      <alignment vertical="center"/>
    </xf>
    <xf numFmtId="0" fontId="26" fillId="2" borderId="0" xfId="0" applyFont="1" applyFill="1" applyAlignment="1">
      <alignment horizontal="left" vertical="center"/>
    </xf>
    <xf numFmtId="0" fontId="22" fillId="2" borderId="0" xfId="0" applyFont="1" applyFill="1">
      <alignment vertical="center"/>
    </xf>
    <xf numFmtId="0" fontId="24" fillId="2" borderId="0" xfId="0" applyFont="1" applyFill="1" applyAlignment="1">
      <alignment horizontal="right" vertical="center"/>
    </xf>
    <xf numFmtId="0" fontId="26" fillId="2" borderId="0" xfId="0" applyFont="1" applyFill="1">
      <alignment vertical="center"/>
    </xf>
    <xf numFmtId="0" fontId="22" fillId="2" borderId="0" xfId="0" applyFont="1" applyFill="1" applyAlignment="1">
      <alignment horizontal="right" vertical="center"/>
    </xf>
    <xf numFmtId="0" fontId="32" fillId="2" borderId="0" xfId="0" applyFont="1" applyFill="1">
      <alignment vertical="center"/>
    </xf>
    <xf numFmtId="0" fontId="25" fillId="2" borderId="0" xfId="0" applyFont="1" applyFill="1">
      <alignment vertical="center"/>
    </xf>
    <xf numFmtId="0" fontId="2" fillId="7" borderId="0" xfId="0" applyFont="1" applyFill="1">
      <alignment vertical="center"/>
    </xf>
    <xf numFmtId="0" fontId="22" fillId="7" borderId="0" xfId="0" applyFont="1" applyFill="1">
      <alignment vertical="center"/>
    </xf>
    <xf numFmtId="0" fontId="19" fillId="2" borderId="13"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19" fillId="2" borderId="14" xfId="0" applyFont="1" applyFill="1" applyBorder="1" applyAlignment="1">
      <alignment horizontal="left" vertical="center" wrapText="1"/>
    </xf>
    <xf numFmtId="0" fontId="30" fillId="2" borderId="0" xfId="3" applyFont="1" applyFill="1" applyAlignment="1" applyProtection="1">
      <alignment horizontal="left" vertical="center"/>
    </xf>
    <xf numFmtId="0" fontId="31" fillId="2" borderId="0" xfId="0" applyFont="1" applyFill="1" applyAlignment="1">
      <alignment horizontal="left" vertical="center"/>
    </xf>
    <xf numFmtId="0" fontId="10" fillId="2" borderId="0" xfId="3" applyFill="1" applyAlignment="1" applyProtection="1">
      <alignment horizontal="left" vertical="center"/>
    </xf>
    <xf numFmtId="0" fontId="28" fillId="2" borderId="0" xfId="0" applyFont="1" applyFill="1">
      <alignment vertical="center"/>
    </xf>
    <xf numFmtId="0" fontId="6" fillId="0" borderId="0" xfId="0" applyFont="1">
      <alignment vertical="center"/>
    </xf>
    <xf numFmtId="0" fontId="34" fillId="2" borderId="0" xfId="0" applyFont="1" applyFill="1" applyAlignment="1">
      <alignment horizontal="right" vertical="center"/>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colors>
    <mruColors>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30480</xdr:colOff>
      <xdr:row>30</xdr:row>
      <xdr:rowOff>53340</xdr:rowOff>
    </xdr:from>
    <xdr:to>
      <xdr:col>5</xdr:col>
      <xdr:colOff>30480</xdr:colOff>
      <xdr:row>33</xdr:row>
      <xdr:rowOff>0</xdr:rowOff>
    </xdr:to>
    <xdr:grpSp>
      <xdr:nvGrpSpPr>
        <xdr:cNvPr id="79" name="グループ化 78">
          <a:extLst>
            <a:ext uri="{FF2B5EF4-FFF2-40B4-BE49-F238E27FC236}">
              <a16:creationId xmlns:a16="http://schemas.microsoft.com/office/drawing/2014/main" id="{F96E4DDE-8B85-40A7-AE52-63C60780D324}"/>
            </a:ext>
          </a:extLst>
        </xdr:cNvPr>
        <xdr:cNvGrpSpPr/>
      </xdr:nvGrpSpPr>
      <xdr:grpSpPr>
        <a:xfrm>
          <a:off x="220980" y="5829300"/>
          <a:ext cx="2956560" cy="518160"/>
          <a:chOff x="281940" y="7010400"/>
          <a:chExt cx="2787435" cy="518160"/>
        </a:xfrm>
      </xdr:grpSpPr>
      <xdr:sp macro="" textlink="">
        <xdr:nvSpPr>
          <xdr:cNvPr id="80" name="四角形: 角を丸くする 79">
            <a:extLst>
              <a:ext uri="{FF2B5EF4-FFF2-40B4-BE49-F238E27FC236}">
                <a16:creationId xmlns:a16="http://schemas.microsoft.com/office/drawing/2014/main" id="{91A3C7D3-5E68-4A58-B184-E762385F0959}"/>
              </a:ext>
            </a:extLst>
          </xdr:cNvPr>
          <xdr:cNvSpPr/>
        </xdr:nvSpPr>
        <xdr:spPr>
          <a:xfrm>
            <a:off x="281940" y="7010400"/>
            <a:ext cx="2787435" cy="518160"/>
          </a:xfrm>
          <a:prstGeom prst="round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81" name="グループ化 80">
            <a:extLst>
              <a:ext uri="{FF2B5EF4-FFF2-40B4-BE49-F238E27FC236}">
                <a16:creationId xmlns:a16="http://schemas.microsoft.com/office/drawing/2014/main" id="{C55AC5D3-B6EC-4CB5-A849-73E8FA5F56C8}"/>
              </a:ext>
            </a:extLst>
          </xdr:cNvPr>
          <xdr:cNvGrpSpPr/>
        </xdr:nvGrpSpPr>
        <xdr:grpSpPr>
          <a:xfrm>
            <a:off x="289560" y="7010400"/>
            <a:ext cx="2728352" cy="495265"/>
            <a:chOff x="533400" y="7200900"/>
            <a:chExt cx="2728352" cy="495265"/>
          </a:xfrm>
        </xdr:grpSpPr>
        <xdr:sp macro="" textlink="">
          <xdr:nvSpPr>
            <xdr:cNvPr id="82" name="テキスト ボックス 81">
              <a:extLst>
                <a:ext uri="{FF2B5EF4-FFF2-40B4-BE49-F238E27FC236}">
                  <a16:creationId xmlns:a16="http://schemas.microsoft.com/office/drawing/2014/main" id="{E71A4E16-486F-4FE0-A6A9-DB21B0404BD9}"/>
                </a:ext>
              </a:extLst>
            </xdr:cNvPr>
            <xdr:cNvSpPr txBox="1"/>
          </xdr:nvSpPr>
          <xdr:spPr>
            <a:xfrm>
              <a:off x="533400" y="7315200"/>
              <a:ext cx="12622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Ｐゴシック" panose="020B0600070205080204" pitchFamily="50" charset="-128"/>
                  <a:ea typeface="ＭＳ Ｐゴシック" panose="020B0600070205080204" pitchFamily="50" charset="-128"/>
                </a:rPr>
                <a:t>損益分岐点売上高＝</a:t>
              </a:r>
            </a:p>
          </xdr:txBody>
        </xdr:sp>
        <xdr:sp macro="" textlink="">
          <xdr:nvSpPr>
            <xdr:cNvPr id="83" name="テキスト ボックス 82">
              <a:extLst>
                <a:ext uri="{FF2B5EF4-FFF2-40B4-BE49-F238E27FC236}">
                  <a16:creationId xmlns:a16="http://schemas.microsoft.com/office/drawing/2014/main" id="{91AA24B9-9A00-478A-B44C-C07446B18147}"/>
                </a:ext>
              </a:extLst>
            </xdr:cNvPr>
            <xdr:cNvSpPr txBox="1"/>
          </xdr:nvSpPr>
          <xdr:spPr>
            <a:xfrm>
              <a:off x="2171795" y="7200900"/>
              <a:ext cx="554952"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00">
                  <a:latin typeface="ＭＳ Ｐゴシック" panose="020B0600070205080204" pitchFamily="50" charset="-128"/>
                  <a:ea typeface="ＭＳ Ｐゴシック" panose="020B0600070205080204" pitchFamily="50" charset="-128"/>
                </a:rPr>
                <a:t>固定費</a:t>
              </a:r>
            </a:p>
          </xdr:txBody>
        </xdr:sp>
        <xdr:sp macro="" textlink="">
          <xdr:nvSpPr>
            <xdr:cNvPr id="84" name="テキスト ボックス 83">
              <a:extLst>
                <a:ext uri="{FF2B5EF4-FFF2-40B4-BE49-F238E27FC236}">
                  <a16:creationId xmlns:a16="http://schemas.microsoft.com/office/drawing/2014/main" id="{28F4B1D3-7209-4F8F-8435-31B4F78700AC}"/>
                </a:ext>
              </a:extLst>
            </xdr:cNvPr>
            <xdr:cNvSpPr txBox="1"/>
          </xdr:nvSpPr>
          <xdr:spPr>
            <a:xfrm>
              <a:off x="1636796" y="7437120"/>
              <a:ext cx="162495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000">
                  <a:latin typeface="ＭＳ Ｐゴシック" panose="020B0600070205080204" pitchFamily="50" charset="-128"/>
                  <a:ea typeface="ＭＳ Ｐゴシック" panose="020B0600070205080204" pitchFamily="50" charset="-128"/>
                </a:rPr>
                <a:t>（売上高－変動費）</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売上高</a:t>
              </a:r>
            </a:p>
          </xdr:txBody>
        </xdr:sp>
        <xdr:cxnSp macro="">
          <xdr:nvCxnSpPr>
            <xdr:cNvPr id="85" name="直線コネクタ 84">
              <a:extLst>
                <a:ext uri="{FF2B5EF4-FFF2-40B4-BE49-F238E27FC236}">
                  <a16:creationId xmlns:a16="http://schemas.microsoft.com/office/drawing/2014/main" id="{13A3A7FF-C733-46FE-90C1-2838A07D6A7F}"/>
                </a:ext>
              </a:extLst>
            </xdr:cNvPr>
            <xdr:cNvCxnSpPr/>
          </xdr:nvCxnSpPr>
          <xdr:spPr>
            <a:xfrm>
              <a:off x="1715161" y="7444740"/>
              <a:ext cx="1490293"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25</xdr:col>
      <xdr:colOff>48918</xdr:colOff>
      <xdr:row>1</xdr:row>
      <xdr:rowOff>0</xdr:rowOff>
    </xdr:from>
    <xdr:to>
      <xdr:col>25</xdr:col>
      <xdr:colOff>48918</xdr:colOff>
      <xdr:row>92</xdr:row>
      <xdr:rowOff>0</xdr:rowOff>
    </xdr:to>
    <xdr:cxnSp macro="">
      <xdr:nvCxnSpPr>
        <xdr:cNvPr id="127" name="直線コネクタ 126">
          <a:extLst>
            <a:ext uri="{FF2B5EF4-FFF2-40B4-BE49-F238E27FC236}">
              <a16:creationId xmlns:a16="http://schemas.microsoft.com/office/drawing/2014/main" id="{FF0943CE-003D-42A3-8100-802D82D2DA03}"/>
            </a:ext>
          </a:extLst>
        </xdr:cNvPr>
        <xdr:cNvCxnSpPr/>
      </xdr:nvCxnSpPr>
      <xdr:spPr>
        <a:xfrm flipV="1">
          <a:off x="14686938" y="1010743"/>
          <a:ext cx="0" cy="4826641"/>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41910</xdr:colOff>
      <xdr:row>23</xdr:row>
      <xdr:rowOff>160020</xdr:rowOff>
    </xdr:from>
    <xdr:to>
      <xdr:col>11</xdr:col>
      <xdr:colOff>156210</xdr:colOff>
      <xdr:row>33</xdr:row>
      <xdr:rowOff>7620</xdr:rowOff>
    </xdr:to>
    <xdr:grpSp>
      <xdr:nvGrpSpPr>
        <xdr:cNvPr id="22" name="グループ化 21">
          <a:extLst>
            <a:ext uri="{FF2B5EF4-FFF2-40B4-BE49-F238E27FC236}">
              <a16:creationId xmlns:a16="http://schemas.microsoft.com/office/drawing/2014/main" id="{126DFD1F-8DF8-4D72-B719-6C581C467158}"/>
            </a:ext>
          </a:extLst>
        </xdr:cNvPr>
        <xdr:cNvGrpSpPr/>
      </xdr:nvGrpSpPr>
      <xdr:grpSpPr>
        <a:xfrm>
          <a:off x="3928110" y="4602480"/>
          <a:ext cx="3810000" cy="1752600"/>
          <a:chOff x="10561320" y="4732020"/>
          <a:chExt cx="3810000" cy="1752600"/>
        </a:xfrm>
      </xdr:grpSpPr>
      <xdr:sp macro="" textlink="">
        <xdr:nvSpPr>
          <xdr:cNvPr id="3" name="正方形/長方形 2">
            <a:extLst>
              <a:ext uri="{FF2B5EF4-FFF2-40B4-BE49-F238E27FC236}">
                <a16:creationId xmlns:a16="http://schemas.microsoft.com/office/drawing/2014/main" id="{E4DE1ABA-C49C-47B9-B868-7AFE37B82804}"/>
              </a:ext>
            </a:extLst>
          </xdr:cNvPr>
          <xdr:cNvSpPr/>
        </xdr:nvSpPr>
        <xdr:spPr>
          <a:xfrm>
            <a:off x="10561320" y="5806440"/>
            <a:ext cx="541020" cy="678180"/>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売上高</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24" name="正方形/長方形 123">
            <a:extLst>
              <a:ext uri="{FF2B5EF4-FFF2-40B4-BE49-F238E27FC236}">
                <a16:creationId xmlns:a16="http://schemas.microsoft.com/office/drawing/2014/main" id="{9DAEF52B-4751-40AF-A3C1-DD508AB4416A}"/>
              </a:ext>
            </a:extLst>
          </xdr:cNvPr>
          <xdr:cNvSpPr/>
        </xdr:nvSpPr>
        <xdr:spPr>
          <a:xfrm>
            <a:off x="11102340" y="5608320"/>
            <a:ext cx="541020" cy="350520"/>
          </a:xfrm>
          <a:prstGeom prst="rect">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変動費</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28" name="正方形/長方形 127">
            <a:extLst>
              <a:ext uri="{FF2B5EF4-FFF2-40B4-BE49-F238E27FC236}">
                <a16:creationId xmlns:a16="http://schemas.microsoft.com/office/drawing/2014/main" id="{D7B8180A-D394-4E12-8578-43D0FF46A292}"/>
              </a:ext>
            </a:extLst>
          </xdr:cNvPr>
          <xdr:cNvSpPr/>
        </xdr:nvSpPr>
        <xdr:spPr>
          <a:xfrm>
            <a:off x="11102340" y="5951220"/>
            <a:ext cx="541020" cy="53340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固定費</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29" name="正方形/長方形 128">
            <a:extLst>
              <a:ext uri="{FF2B5EF4-FFF2-40B4-BE49-F238E27FC236}">
                <a16:creationId xmlns:a16="http://schemas.microsoft.com/office/drawing/2014/main" id="{DA744B33-66E2-4CD7-BFE6-07F2A0EE400D}"/>
              </a:ext>
            </a:extLst>
          </xdr:cNvPr>
          <xdr:cNvSpPr/>
        </xdr:nvSpPr>
        <xdr:spPr>
          <a:xfrm>
            <a:off x="10561320" y="5608320"/>
            <a:ext cx="541020" cy="198120"/>
          </a:xfrm>
          <a:prstGeom prst="rect">
            <a:avLst/>
          </a:prstGeom>
          <a:solidFill>
            <a:srgbClr val="FF00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営業利益</a:t>
            </a:r>
          </a:p>
        </xdr:txBody>
      </xdr:sp>
      <xdr:sp macro="" textlink="">
        <xdr:nvSpPr>
          <xdr:cNvPr id="130" name="テキスト ボックス 129">
            <a:extLst>
              <a:ext uri="{FF2B5EF4-FFF2-40B4-BE49-F238E27FC236}">
                <a16:creationId xmlns:a16="http://schemas.microsoft.com/office/drawing/2014/main" id="{840E82F2-D99B-4336-90B7-007933516A3E}"/>
              </a:ext>
            </a:extLst>
          </xdr:cNvPr>
          <xdr:cNvSpPr txBox="1"/>
        </xdr:nvSpPr>
        <xdr:spPr>
          <a:xfrm>
            <a:off x="10568940" y="5425440"/>
            <a:ext cx="525780"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赤字</a:t>
            </a:r>
            <a:r>
              <a:rPr kumimoji="1" lang="en-US" altLang="ja-JP" sz="900">
                <a:latin typeface="ＭＳ Ｐゴシック" panose="020B0600070205080204" pitchFamily="50" charset="-128"/>
                <a:ea typeface="ＭＳ Ｐゴシック" panose="020B0600070205080204" pitchFamily="50" charset="-128"/>
              </a:rPr>
              <a:t>100</a:t>
            </a:r>
            <a:endParaRPr kumimoji="1" lang="ja-JP" altLang="en-US" sz="900">
              <a:latin typeface="ＭＳ Ｐゴシック" panose="020B0600070205080204" pitchFamily="50" charset="-128"/>
              <a:ea typeface="ＭＳ Ｐゴシック" panose="020B0600070205080204" pitchFamily="50" charset="-128"/>
            </a:endParaRPr>
          </a:p>
        </xdr:txBody>
      </xdr:sp>
      <xdr:sp macro="" textlink="">
        <xdr:nvSpPr>
          <xdr:cNvPr id="131" name="正方形/長方形 130">
            <a:extLst>
              <a:ext uri="{FF2B5EF4-FFF2-40B4-BE49-F238E27FC236}">
                <a16:creationId xmlns:a16="http://schemas.microsoft.com/office/drawing/2014/main" id="{6897B092-D853-4011-8883-6D685743F40F}"/>
              </a:ext>
            </a:extLst>
          </xdr:cNvPr>
          <xdr:cNvSpPr/>
        </xdr:nvSpPr>
        <xdr:spPr>
          <a:xfrm>
            <a:off x="11917680" y="5440680"/>
            <a:ext cx="541020" cy="1043940"/>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売上高</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600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32" name="正方形/長方形 131">
            <a:extLst>
              <a:ext uri="{FF2B5EF4-FFF2-40B4-BE49-F238E27FC236}">
                <a16:creationId xmlns:a16="http://schemas.microsoft.com/office/drawing/2014/main" id="{6D532A87-0C77-4E9E-A7A7-DE9C91A290EE}"/>
              </a:ext>
            </a:extLst>
          </xdr:cNvPr>
          <xdr:cNvSpPr/>
        </xdr:nvSpPr>
        <xdr:spPr>
          <a:xfrm>
            <a:off x="12458700" y="5440680"/>
            <a:ext cx="541020" cy="518160"/>
          </a:xfrm>
          <a:prstGeom prst="rect">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変動費</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33" name="正方形/長方形 132">
            <a:extLst>
              <a:ext uri="{FF2B5EF4-FFF2-40B4-BE49-F238E27FC236}">
                <a16:creationId xmlns:a16="http://schemas.microsoft.com/office/drawing/2014/main" id="{FA18A5E6-3FB0-4E1F-9F2F-747D0EBDA3C0}"/>
              </a:ext>
            </a:extLst>
          </xdr:cNvPr>
          <xdr:cNvSpPr/>
        </xdr:nvSpPr>
        <xdr:spPr>
          <a:xfrm>
            <a:off x="12458700" y="5951220"/>
            <a:ext cx="541020" cy="53340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固定費</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35" name="テキスト ボックス 134">
            <a:extLst>
              <a:ext uri="{FF2B5EF4-FFF2-40B4-BE49-F238E27FC236}">
                <a16:creationId xmlns:a16="http://schemas.microsoft.com/office/drawing/2014/main" id="{1E525A95-5CA5-44E4-8B38-E5E4B7542BA5}"/>
              </a:ext>
            </a:extLst>
          </xdr:cNvPr>
          <xdr:cNvSpPr txBox="1"/>
        </xdr:nvSpPr>
        <xdr:spPr>
          <a:xfrm>
            <a:off x="11841480" y="5082540"/>
            <a:ext cx="1219200" cy="381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損益分岐点</a:t>
            </a:r>
          </a:p>
          <a:p>
            <a:pPr algn="ctr"/>
            <a:r>
              <a:rPr kumimoji="1" lang="ja-JP" altLang="en-US" sz="900">
                <a:latin typeface="ＭＳ Ｐゴシック" panose="020B0600070205080204" pitchFamily="50" charset="-128"/>
                <a:ea typeface="ＭＳ Ｐゴシック" panose="020B0600070205080204" pitchFamily="50" charset="-128"/>
              </a:rPr>
              <a:t>営業利益</a:t>
            </a:r>
            <a:r>
              <a:rPr kumimoji="1" lang="en-US" altLang="ja-JP" sz="900">
                <a:latin typeface="ＭＳ Ｐゴシック" panose="020B0600070205080204" pitchFamily="50" charset="-128"/>
                <a:ea typeface="ＭＳ Ｐゴシック" panose="020B0600070205080204" pitchFamily="50" charset="-128"/>
              </a:rPr>
              <a:t>"0"</a:t>
            </a:r>
            <a:r>
              <a:rPr kumimoji="1" lang="ja-JP" altLang="en-US" sz="900">
                <a:latin typeface="ＭＳ Ｐゴシック" panose="020B0600070205080204" pitchFamily="50" charset="-128"/>
                <a:ea typeface="ＭＳ Ｐゴシック" panose="020B0600070205080204" pitchFamily="50" charset="-128"/>
              </a:rPr>
              <a:t>トントン</a:t>
            </a:r>
          </a:p>
        </xdr:txBody>
      </xdr:sp>
      <xdr:sp macro="" textlink="">
        <xdr:nvSpPr>
          <xdr:cNvPr id="149" name="正方形/長方形 148">
            <a:extLst>
              <a:ext uri="{FF2B5EF4-FFF2-40B4-BE49-F238E27FC236}">
                <a16:creationId xmlns:a16="http://schemas.microsoft.com/office/drawing/2014/main" id="{CEE6E06C-E824-45EB-BF17-F4BDE50DD4E7}"/>
              </a:ext>
            </a:extLst>
          </xdr:cNvPr>
          <xdr:cNvSpPr/>
        </xdr:nvSpPr>
        <xdr:spPr>
          <a:xfrm>
            <a:off x="13289280" y="4732020"/>
            <a:ext cx="541020" cy="1752600"/>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売上高</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1000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60" name="正方形/長方形 159">
            <a:extLst>
              <a:ext uri="{FF2B5EF4-FFF2-40B4-BE49-F238E27FC236}">
                <a16:creationId xmlns:a16="http://schemas.microsoft.com/office/drawing/2014/main" id="{3376131A-BE7B-4340-A5D3-2F7B9A47A5C6}"/>
              </a:ext>
            </a:extLst>
          </xdr:cNvPr>
          <xdr:cNvSpPr/>
        </xdr:nvSpPr>
        <xdr:spPr>
          <a:xfrm>
            <a:off x="13830300" y="5082540"/>
            <a:ext cx="541020" cy="868680"/>
          </a:xfrm>
          <a:prstGeom prst="rect">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変動費</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500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63" name="正方形/長方形 162">
            <a:extLst>
              <a:ext uri="{FF2B5EF4-FFF2-40B4-BE49-F238E27FC236}">
                <a16:creationId xmlns:a16="http://schemas.microsoft.com/office/drawing/2014/main" id="{7794D73F-4199-4B26-AAFF-403FC3DA938B}"/>
              </a:ext>
            </a:extLst>
          </xdr:cNvPr>
          <xdr:cNvSpPr/>
        </xdr:nvSpPr>
        <xdr:spPr>
          <a:xfrm>
            <a:off x="13830300" y="5951220"/>
            <a:ext cx="541020" cy="53340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固定費</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65" name="正方形/長方形 164">
            <a:extLst>
              <a:ext uri="{FF2B5EF4-FFF2-40B4-BE49-F238E27FC236}">
                <a16:creationId xmlns:a16="http://schemas.microsoft.com/office/drawing/2014/main" id="{FF690007-228D-4489-9417-8A02D57DDD08}"/>
              </a:ext>
            </a:extLst>
          </xdr:cNvPr>
          <xdr:cNvSpPr/>
        </xdr:nvSpPr>
        <xdr:spPr>
          <a:xfrm>
            <a:off x="13830300" y="4732020"/>
            <a:ext cx="541020" cy="358140"/>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chemeClr val="bg1"/>
                </a:solidFill>
                <a:latin typeface="ＭＳ Ｐゴシック" panose="020B0600070205080204" pitchFamily="50" charset="-128"/>
                <a:ea typeface="ＭＳ Ｐゴシック" panose="020B0600070205080204" pitchFamily="50" charset="-128"/>
              </a:rPr>
              <a:t>営業利益</a:t>
            </a:r>
          </a:p>
          <a:p>
            <a:pPr algn="ctr"/>
            <a:r>
              <a:rPr kumimoji="1" lang="ja-JP" altLang="en-US" sz="900">
                <a:solidFill>
                  <a:schemeClr val="bg1"/>
                </a:solidFill>
                <a:latin typeface="ＭＳ Ｐゴシック" panose="020B0600070205080204" pitchFamily="50" charset="-128"/>
                <a:ea typeface="ＭＳ Ｐゴシック" panose="020B0600070205080204" pitchFamily="50" charset="-128"/>
              </a:rPr>
              <a:t>黒字</a:t>
            </a:r>
            <a:r>
              <a:rPr kumimoji="1" lang="en-US" altLang="ja-JP" sz="900">
                <a:solidFill>
                  <a:schemeClr val="bg1"/>
                </a:solidFill>
                <a:latin typeface="ＭＳ Ｐゴシック" panose="020B0600070205080204" pitchFamily="50" charset="-128"/>
                <a:ea typeface="ＭＳ Ｐゴシック" panose="020B0600070205080204" pitchFamily="50" charset="-128"/>
              </a:rPr>
              <a:t>200</a:t>
            </a:r>
            <a:endParaRPr kumimoji="1" lang="ja-JP" altLang="en-US" sz="900">
              <a:solidFill>
                <a:schemeClr val="bg1"/>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7</xdr:col>
      <xdr:colOff>262890</xdr:colOff>
      <xdr:row>21</xdr:row>
      <xdr:rowOff>121920</xdr:rowOff>
    </xdr:from>
    <xdr:to>
      <xdr:col>7</xdr:col>
      <xdr:colOff>262890</xdr:colOff>
      <xdr:row>27</xdr:row>
      <xdr:rowOff>167640</xdr:rowOff>
    </xdr:to>
    <xdr:cxnSp macro="">
      <xdr:nvCxnSpPr>
        <xdr:cNvPr id="24" name="直線矢印コネクタ 23">
          <a:extLst>
            <a:ext uri="{FF2B5EF4-FFF2-40B4-BE49-F238E27FC236}">
              <a16:creationId xmlns:a16="http://schemas.microsoft.com/office/drawing/2014/main" id="{85B79DE6-F07F-422E-BFA2-9FA4DAF18FE4}"/>
            </a:ext>
          </a:extLst>
        </xdr:cNvPr>
        <xdr:cNvCxnSpPr/>
      </xdr:nvCxnSpPr>
      <xdr:spPr>
        <a:xfrm>
          <a:off x="5044440" y="4179570"/>
          <a:ext cx="0" cy="1188720"/>
        </a:xfrm>
        <a:prstGeom prst="straightConnector1">
          <a:avLst/>
        </a:prstGeom>
        <a:ln w="38100">
          <a:solidFill>
            <a:schemeClr val="accent5">
              <a:lumMod val="60000"/>
              <a:lumOff val="40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255270</xdr:colOff>
      <xdr:row>21</xdr:row>
      <xdr:rowOff>121920</xdr:rowOff>
    </xdr:from>
    <xdr:to>
      <xdr:col>8</xdr:col>
      <xdr:colOff>255270</xdr:colOff>
      <xdr:row>25</xdr:row>
      <xdr:rowOff>76200</xdr:rowOff>
    </xdr:to>
    <xdr:cxnSp macro="">
      <xdr:nvCxnSpPr>
        <xdr:cNvPr id="166" name="直線矢印コネクタ 165">
          <a:extLst>
            <a:ext uri="{FF2B5EF4-FFF2-40B4-BE49-F238E27FC236}">
              <a16:creationId xmlns:a16="http://schemas.microsoft.com/office/drawing/2014/main" id="{77F4209C-EBE2-44C3-A7A9-CB62453BDF6D}"/>
            </a:ext>
          </a:extLst>
        </xdr:cNvPr>
        <xdr:cNvCxnSpPr/>
      </xdr:nvCxnSpPr>
      <xdr:spPr>
        <a:xfrm>
          <a:off x="5779770" y="4179570"/>
          <a:ext cx="0" cy="716280"/>
        </a:xfrm>
        <a:prstGeom prst="straightConnector1">
          <a:avLst/>
        </a:prstGeom>
        <a:ln w="38100">
          <a:solidFill>
            <a:schemeClr val="accent5">
              <a:lumMod val="60000"/>
              <a:lumOff val="40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262890</xdr:colOff>
      <xdr:row>21</xdr:row>
      <xdr:rowOff>121920</xdr:rowOff>
    </xdr:from>
    <xdr:to>
      <xdr:col>10</xdr:col>
      <xdr:colOff>262890</xdr:colOff>
      <xdr:row>23</xdr:row>
      <xdr:rowOff>99060</xdr:rowOff>
    </xdr:to>
    <xdr:cxnSp macro="">
      <xdr:nvCxnSpPr>
        <xdr:cNvPr id="167" name="直線矢印コネクタ 166">
          <a:extLst>
            <a:ext uri="{FF2B5EF4-FFF2-40B4-BE49-F238E27FC236}">
              <a16:creationId xmlns:a16="http://schemas.microsoft.com/office/drawing/2014/main" id="{2F0094C8-CF87-496D-8685-354AECFF529E}"/>
            </a:ext>
          </a:extLst>
        </xdr:cNvPr>
        <xdr:cNvCxnSpPr/>
      </xdr:nvCxnSpPr>
      <xdr:spPr>
        <a:xfrm>
          <a:off x="7273290" y="4179570"/>
          <a:ext cx="0" cy="358140"/>
        </a:xfrm>
        <a:prstGeom prst="straightConnector1">
          <a:avLst/>
        </a:prstGeom>
        <a:ln w="38100">
          <a:solidFill>
            <a:schemeClr val="accent5">
              <a:lumMod val="60000"/>
              <a:lumOff val="40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289560</xdr:colOff>
      <xdr:row>5</xdr:row>
      <xdr:rowOff>76200</xdr:rowOff>
    </xdr:from>
    <xdr:to>
      <xdr:col>3</xdr:col>
      <xdr:colOff>642987</xdr:colOff>
      <xdr:row>15</xdr:row>
      <xdr:rowOff>53340</xdr:rowOff>
    </xdr:to>
    <xdr:grpSp>
      <xdr:nvGrpSpPr>
        <xdr:cNvPr id="7" name="グループ化 6">
          <a:extLst>
            <a:ext uri="{FF2B5EF4-FFF2-40B4-BE49-F238E27FC236}">
              <a16:creationId xmlns:a16="http://schemas.microsoft.com/office/drawing/2014/main" id="{00CEA4D7-751A-4A30-8FF5-7B4C11D16F8C}"/>
            </a:ext>
          </a:extLst>
        </xdr:cNvPr>
        <xdr:cNvGrpSpPr/>
      </xdr:nvGrpSpPr>
      <xdr:grpSpPr>
        <a:xfrm>
          <a:off x="190500" y="1089660"/>
          <a:ext cx="2121267" cy="1882140"/>
          <a:chOff x="289560" y="693420"/>
          <a:chExt cx="2159367" cy="1882140"/>
        </a:xfrm>
      </xdr:grpSpPr>
      <xdr:sp macro="" textlink="">
        <xdr:nvSpPr>
          <xdr:cNvPr id="183" name="正方形/長方形 182">
            <a:extLst>
              <a:ext uri="{FF2B5EF4-FFF2-40B4-BE49-F238E27FC236}">
                <a16:creationId xmlns:a16="http://schemas.microsoft.com/office/drawing/2014/main" id="{AA6C52A6-CEAD-4E23-8A16-D37D68B5D815}"/>
              </a:ext>
            </a:extLst>
          </xdr:cNvPr>
          <xdr:cNvSpPr/>
        </xdr:nvSpPr>
        <xdr:spPr>
          <a:xfrm>
            <a:off x="396240" y="822960"/>
            <a:ext cx="541020" cy="1752600"/>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売上高</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1000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84" name="正方形/長方形 183">
            <a:extLst>
              <a:ext uri="{FF2B5EF4-FFF2-40B4-BE49-F238E27FC236}">
                <a16:creationId xmlns:a16="http://schemas.microsoft.com/office/drawing/2014/main" id="{5200B033-B6F3-4D2C-8C49-0B5F0AF49CA1}"/>
              </a:ext>
            </a:extLst>
          </xdr:cNvPr>
          <xdr:cNvSpPr/>
        </xdr:nvSpPr>
        <xdr:spPr>
          <a:xfrm>
            <a:off x="937260" y="822960"/>
            <a:ext cx="541020" cy="868680"/>
          </a:xfrm>
          <a:prstGeom prst="rect">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変動費</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500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85" name="正方形/長方形 184">
            <a:extLst>
              <a:ext uri="{FF2B5EF4-FFF2-40B4-BE49-F238E27FC236}">
                <a16:creationId xmlns:a16="http://schemas.microsoft.com/office/drawing/2014/main" id="{2278DFBD-B7AE-46DB-8279-CC478EE33A03}"/>
              </a:ext>
            </a:extLst>
          </xdr:cNvPr>
          <xdr:cNvSpPr/>
        </xdr:nvSpPr>
        <xdr:spPr>
          <a:xfrm>
            <a:off x="937260" y="1691640"/>
            <a:ext cx="541020" cy="55626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固定費</a:t>
            </a:r>
          </a:p>
          <a:p>
            <a:pPr algn="ct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300</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sp macro="" textlink="">
        <xdr:nvSpPr>
          <xdr:cNvPr id="187" name="正方形/長方形 186">
            <a:extLst>
              <a:ext uri="{FF2B5EF4-FFF2-40B4-BE49-F238E27FC236}">
                <a16:creationId xmlns:a16="http://schemas.microsoft.com/office/drawing/2014/main" id="{330AE009-C388-4FED-9C1B-99D04AF38754}"/>
              </a:ext>
            </a:extLst>
          </xdr:cNvPr>
          <xdr:cNvSpPr/>
        </xdr:nvSpPr>
        <xdr:spPr>
          <a:xfrm>
            <a:off x="937260" y="2247900"/>
            <a:ext cx="541020" cy="327660"/>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900">
                <a:solidFill>
                  <a:schemeClr val="bg1"/>
                </a:solidFill>
                <a:latin typeface="ＭＳ Ｐゴシック" panose="020B0600070205080204" pitchFamily="50" charset="-128"/>
                <a:ea typeface="ＭＳ Ｐゴシック" panose="020B0600070205080204" pitchFamily="50" charset="-128"/>
              </a:rPr>
              <a:t>営業利益</a:t>
            </a:r>
          </a:p>
          <a:p>
            <a:pPr algn="ctr"/>
            <a:r>
              <a:rPr kumimoji="1" lang="en-US" altLang="ja-JP" sz="900">
                <a:solidFill>
                  <a:schemeClr val="bg1"/>
                </a:solidFill>
                <a:latin typeface="ＭＳ Ｐゴシック" panose="020B0600070205080204" pitchFamily="50" charset="-128"/>
                <a:ea typeface="ＭＳ Ｐゴシック" panose="020B0600070205080204" pitchFamily="50" charset="-128"/>
              </a:rPr>
              <a:t>200</a:t>
            </a:r>
            <a:endParaRPr kumimoji="1" lang="ja-JP" altLang="en-US" sz="900">
              <a:solidFill>
                <a:schemeClr val="bg1"/>
              </a:solidFill>
              <a:latin typeface="ＭＳ Ｐゴシック" panose="020B0600070205080204" pitchFamily="50" charset="-128"/>
              <a:ea typeface="ＭＳ Ｐゴシック" panose="020B0600070205080204" pitchFamily="50" charset="-128"/>
            </a:endParaRPr>
          </a:p>
        </xdr:txBody>
      </xdr:sp>
      <xdr:cxnSp macro="">
        <xdr:nvCxnSpPr>
          <xdr:cNvPr id="34" name="直線コネクタ 33">
            <a:extLst>
              <a:ext uri="{FF2B5EF4-FFF2-40B4-BE49-F238E27FC236}">
                <a16:creationId xmlns:a16="http://schemas.microsoft.com/office/drawing/2014/main" id="{5BB73A0D-4E0C-47CD-AD0A-7B98CBE56F9F}"/>
              </a:ext>
            </a:extLst>
          </xdr:cNvPr>
          <xdr:cNvCxnSpPr/>
        </xdr:nvCxnSpPr>
        <xdr:spPr>
          <a:xfrm flipH="1">
            <a:off x="1333500" y="822960"/>
            <a:ext cx="320040" cy="0"/>
          </a:xfrm>
          <a:prstGeom prst="line">
            <a:avLst/>
          </a:prstGeom>
          <a:ln w="9525">
            <a:solidFill>
              <a:schemeClr val="accent5"/>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AD0C48DE-5192-4F7B-A9C4-80870CEA85B1}"/>
              </a:ext>
            </a:extLst>
          </xdr:cNvPr>
          <xdr:cNvSpPr txBox="1"/>
        </xdr:nvSpPr>
        <xdr:spPr>
          <a:xfrm>
            <a:off x="1623060" y="693420"/>
            <a:ext cx="588623"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Ｐゴシック" panose="020B0600070205080204" pitchFamily="50" charset="-128"/>
                <a:ea typeface="ＭＳ Ｐゴシック" panose="020B0600070205080204" pitchFamily="50" charset="-128"/>
              </a:rPr>
              <a:t>売上高</a:t>
            </a:r>
          </a:p>
        </xdr:txBody>
      </xdr:sp>
      <xdr:cxnSp macro="">
        <xdr:nvCxnSpPr>
          <xdr:cNvPr id="190" name="直線コネクタ 189">
            <a:extLst>
              <a:ext uri="{FF2B5EF4-FFF2-40B4-BE49-F238E27FC236}">
                <a16:creationId xmlns:a16="http://schemas.microsoft.com/office/drawing/2014/main" id="{5E707A40-1E26-40A3-B431-A42E1458A0D2}"/>
              </a:ext>
            </a:extLst>
          </xdr:cNvPr>
          <xdr:cNvCxnSpPr/>
        </xdr:nvCxnSpPr>
        <xdr:spPr>
          <a:xfrm flipH="1">
            <a:off x="1333500" y="1691640"/>
            <a:ext cx="320040" cy="0"/>
          </a:xfrm>
          <a:prstGeom prst="line">
            <a:avLst/>
          </a:prstGeom>
          <a:ln w="9525">
            <a:solidFill>
              <a:schemeClr val="accent5"/>
            </a:solidFill>
          </a:ln>
        </xdr:spPr>
        <xdr:style>
          <a:lnRef idx="1">
            <a:schemeClr val="accent1"/>
          </a:lnRef>
          <a:fillRef idx="0">
            <a:schemeClr val="accent1"/>
          </a:fillRef>
          <a:effectRef idx="0">
            <a:schemeClr val="accent1"/>
          </a:effectRef>
          <a:fontRef idx="minor">
            <a:schemeClr val="tx1"/>
          </a:fontRef>
        </xdr:style>
      </xdr:cxnSp>
      <xdr:sp macro="" textlink="">
        <xdr:nvSpPr>
          <xdr:cNvPr id="194" name="テキスト ボックス 193">
            <a:extLst>
              <a:ext uri="{FF2B5EF4-FFF2-40B4-BE49-F238E27FC236}">
                <a16:creationId xmlns:a16="http://schemas.microsoft.com/office/drawing/2014/main" id="{82472039-571E-4C60-A955-A35DE8FFF076}"/>
              </a:ext>
            </a:extLst>
          </xdr:cNvPr>
          <xdr:cNvSpPr txBox="1"/>
        </xdr:nvSpPr>
        <xdr:spPr>
          <a:xfrm>
            <a:off x="1623060" y="1562100"/>
            <a:ext cx="82586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Ｐゴシック" panose="020B0600070205080204" pitchFamily="50" charset="-128"/>
                <a:ea typeface="ＭＳ Ｐゴシック" panose="020B0600070205080204" pitchFamily="50" charset="-128"/>
              </a:rPr>
              <a:t>売上総利益</a:t>
            </a:r>
          </a:p>
          <a:p>
            <a:r>
              <a:rPr kumimoji="1" lang="ja-JP" altLang="en-US" sz="1000">
                <a:latin typeface="ＭＳ Ｐゴシック" panose="020B0600070205080204" pitchFamily="50" charset="-128"/>
                <a:ea typeface="ＭＳ Ｐゴシック" panose="020B0600070205080204" pitchFamily="50" charset="-128"/>
              </a:rPr>
              <a:t>（粗利）</a:t>
            </a:r>
          </a:p>
        </xdr:txBody>
      </xdr:sp>
      <xdr:cxnSp macro="">
        <xdr:nvCxnSpPr>
          <xdr:cNvPr id="201" name="直線コネクタ 200">
            <a:extLst>
              <a:ext uri="{FF2B5EF4-FFF2-40B4-BE49-F238E27FC236}">
                <a16:creationId xmlns:a16="http://schemas.microsoft.com/office/drawing/2014/main" id="{487C94F3-DEE8-4443-A04E-527369389DFC}"/>
              </a:ext>
            </a:extLst>
          </xdr:cNvPr>
          <xdr:cNvCxnSpPr/>
        </xdr:nvCxnSpPr>
        <xdr:spPr>
          <a:xfrm flipH="1">
            <a:off x="289560" y="2575560"/>
            <a:ext cx="1303020" cy="0"/>
          </a:xfrm>
          <a:prstGeom prst="line">
            <a:avLst/>
          </a:prstGeom>
          <a:ln w="12700">
            <a:solidFill>
              <a:schemeClr val="accent5"/>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6</xdr:col>
      <xdr:colOff>34290</xdr:colOff>
      <xdr:row>25</xdr:row>
      <xdr:rowOff>83820</xdr:rowOff>
    </xdr:from>
    <xdr:ext cx="501551" cy="410622"/>
    <xdr:sp macro="" textlink="">
      <xdr:nvSpPr>
        <xdr:cNvPr id="202" name="テキスト ボックス 201">
          <a:extLst>
            <a:ext uri="{FF2B5EF4-FFF2-40B4-BE49-F238E27FC236}">
              <a16:creationId xmlns:a16="http://schemas.microsoft.com/office/drawing/2014/main" id="{14B1BA2E-A946-4931-835B-5FA38D1A9127}"/>
            </a:ext>
          </a:extLst>
        </xdr:cNvPr>
        <xdr:cNvSpPr txBox="1"/>
      </xdr:nvSpPr>
      <xdr:spPr>
        <a:xfrm>
          <a:off x="4072890" y="4903470"/>
          <a:ext cx="501551" cy="4106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4400">
              <a:solidFill>
                <a:srgbClr val="FF0000"/>
              </a:solidFill>
              <a:latin typeface="ＭＳ Ｐゴシック" panose="020B0600070205080204" pitchFamily="50" charset="-128"/>
              <a:ea typeface="ＭＳ Ｐゴシック" panose="020B0600070205080204" pitchFamily="50" charset="-128"/>
            </a:rPr>
            <a:t>×</a:t>
          </a:r>
          <a:endParaRPr kumimoji="1" lang="ja-JP" altLang="en-US" sz="4400">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491490</xdr:colOff>
      <xdr:row>21</xdr:row>
      <xdr:rowOff>45720</xdr:rowOff>
    </xdr:from>
    <xdr:ext cx="501551" cy="463962"/>
    <xdr:sp macro="" textlink="">
      <xdr:nvSpPr>
        <xdr:cNvPr id="203" name="テキスト ボックス 202">
          <a:extLst>
            <a:ext uri="{FF2B5EF4-FFF2-40B4-BE49-F238E27FC236}">
              <a16:creationId xmlns:a16="http://schemas.microsoft.com/office/drawing/2014/main" id="{08DB7B93-E7C2-4CF3-B70B-E6220C15334E}"/>
            </a:ext>
          </a:extLst>
        </xdr:cNvPr>
        <xdr:cNvSpPr txBox="1"/>
      </xdr:nvSpPr>
      <xdr:spPr>
        <a:xfrm>
          <a:off x="6758940" y="4103370"/>
          <a:ext cx="501551" cy="4639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3200" b="1">
              <a:solidFill>
                <a:srgbClr val="0070C0"/>
              </a:solidFill>
              <a:latin typeface="ＭＳ Ｐゴシック" panose="020B0600070205080204" pitchFamily="50" charset="-128"/>
              <a:ea typeface="ＭＳ Ｐゴシック" panose="020B0600070205080204" pitchFamily="50" charset="-128"/>
            </a:rPr>
            <a:t>〇</a:t>
          </a:r>
        </a:p>
      </xdr:txBody>
    </xdr:sp>
    <xdr:clientData/>
  </xdr:oneCellAnchor>
  <xdr:twoCellAnchor>
    <xdr:from>
      <xdr:col>4</xdr:col>
      <xdr:colOff>537210</xdr:colOff>
      <xdr:row>1</xdr:row>
      <xdr:rowOff>182684</xdr:rowOff>
    </xdr:from>
    <xdr:to>
      <xdr:col>12</xdr:col>
      <xdr:colOff>723899</xdr:colOff>
      <xdr:row>20</xdr:row>
      <xdr:rowOff>137161</xdr:rowOff>
    </xdr:to>
    <xdr:grpSp>
      <xdr:nvGrpSpPr>
        <xdr:cNvPr id="5" name="グループ化 4">
          <a:extLst>
            <a:ext uri="{FF2B5EF4-FFF2-40B4-BE49-F238E27FC236}">
              <a16:creationId xmlns:a16="http://schemas.microsoft.com/office/drawing/2014/main" id="{E9498BB0-45B0-420E-9BDE-927EBA000293}"/>
            </a:ext>
          </a:extLst>
        </xdr:cNvPr>
        <xdr:cNvGrpSpPr/>
      </xdr:nvGrpSpPr>
      <xdr:grpSpPr>
        <a:xfrm>
          <a:off x="2945130" y="434144"/>
          <a:ext cx="6099809" cy="3573977"/>
          <a:chOff x="3139440" y="578924"/>
          <a:chExt cx="6099809" cy="3573977"/>
        </a:xfrm>
      </xdr:grpSpPr>
      <xdr:grpSp>
        <xdr:nvGrpSpPr>
          <xdr:cNvPr id="31" name="グループ化 30">
            <a:extLst>
              <a:ext uri="{FF2B5EF4-FFF2-40B4-BE49-F238E27FC236}">
                <a16:creationId xmlns:a16="http://schemas.microsoft.com/office/drawing/2014/main" id="{DD1CC00A-3406-4757-9347-B1C1E6CCF623}"/>
              </a:ext>
            </a:extLst>
          </xdr:cNvPr>
          <xdr:cNvGrpSpPr/>
        </xdr:nvGrpSpPr>
        <xdr:grpSpPr>
          <a:xfrm>
            <a:off x="3139440" y="578924"/>
            <a:ext cx="6099809" cy="3573977"/>
            <a:chOff x="2560320" y="578810"/>
            <a:chExt cx="6511120" cy="3574091"/>
          </a:xfrm>
        </xdr:grpSpPr>
        <xdr:sp macro="" textlink="">
          <xdr:nvSpPr>
            <xdr:cNvPr id="6" name="正方形/長方形 5">
              <a:extLst>
                <a:ext uri="{FF2B5EF4-FFF2-40B4-BE49-F238E27FC236}">
                  <a16:creationId xmlns:a16="http://schemas.microsoft.com/office/drawing/2014/main" id="{AB656137-3B70-4982-8416-998A067314B4}"/>
                </a:ext>
              </a:extLst>
            </xdr:cNvPr>
            <xdr:cNvSpPr/>
          </xdr:nvSpPr>
          <xdr:spPr>
            <a:xfrm>
              <a:off x="3039930" y="615355"/>
              <a:ext cx="4747710" cy="3328369"/>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フリーフォーム: 図形 8">
              <a:extLst>
                <a:ext uri="{FF2B5EF4-FFF2-40B4-BE49-F238E27FC236}">
                  <a16:creationId xmlns:a16="http://schemas.microsoft.com/office/drawing/2014/main" id="{7944B5E2-BE8A-4C4D-B70A-3160E2D61768}"/>
                </a:ext>
              </a:extLst>
            </xdr:cNvPr>
            <xdr:cNvSpPr/>
          </xdr:nvSpPr>
          <xdr:spPr>
            <a:xfrm>
              <a:off x="3055152" y="1207382"/>
              <a:ext cx="4724867" cy="1815300"/>
            </a:xfrm>
            <a:custGeom>
              <a:avLst/>
              <a:gdLst>
                <a:gd name="connsiteX0" fmla="*/ 0 w 3947160"/>
                <a:gd name="connsiteY0" fmla="*/ 1135380 h 1135380"/>
                <a:gd name="connsiteX1" fmla="*/ 3947160 w 3947160"/>
                <a:gd name="connsiteY1" fmla="*/ 1135380 h 1135380"/>
                <a:gd name="connsiteX2" fmla="*/ 3947160 w 3947160"/>
                <a:gd name="connsiteY2" fmla="*/ 0 h 1135380"/>
                <a:gd name="connsiteX3" fmla="*/ 0 w 3947160"/>
                <a:gd name="connsiteY3" fmla="*/ 1135380 h 1135380"/>
              </a:gdLst>
              <a:ahLst/>
              <a:cxnLst>
                <a:cxn ang="0">
                  <a:pos x="connsiteX0" y="connsiteY0"/>
                </a:cxn>
                <a:cxn ang="0">
                  <a:pos x="connsiteX1" y="connsiteY1"/>
                </a:cxn>
                <a:cxn ang="0">
                  <a:pos x="connsiteX2" y="connsiteY2"/>
                </a:cxn>
                <a:cxn ang="0">
                  <a:pos x="connsiteX3" y="connsiteY3"/>
                </a:cxn>
              </a:cxnLst>
              <a:rect l="l" t="t" r="r" b="b"/>
              <a:pathLst>
                <a:path w="3947160" h="1135380">
                  <a:moveTo>
                    <a:pt x="0" y="1135380"/>
                  </a:moveTo>
                  <a:lnTo>
                    <a:pt x="3947160" y="1135380"/>
                  </a:lnTo>
                  <a:lnTo>
                    <a:pt x="3947160" y="0"/>
                  </a:lnTo>
                  <a:lnTo>
                    <a:pt x="0" y="1135380"/>
                  </a:lnTo>
                  <a:close/>
                </a:path>
              </a:pathLst>
            </a:cu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2" name="正方形/長方形 51">
              <a:extLst>
                <a:ext uri="{FF2B5EF4-FFF2-40B4-BE49-F238E27FC236}">
                  <a16:creationId xmlns:a16="http://schemas.microsoft.com/office/drawing/2014/main" id="{FC64233E-43FB-4D21-9E6B-C3401B030616}"/>
                </a:ext>
              </a:extLst>
            </xdr:cNvPr>
            <xdr:cNvSpPr/>
          </xdr:nvSpPr>
          <xdr:spPr>
            <a:xfrm>
              <a:off x="3053056" y="3020010"/>
              <a:ext cx="4719344" cy="950789"/>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フリーフォーム: 図形 29">
              <a:extLst>
                <a:ext uri="{FF2B5EF4-FFF2-40B4-BE49-F238E27FC236}">
                  <a16:creationId xmlns:a16="http://schemas.microsoft.com/office/drawing/2014/main" id="{51584FAC-E569-4D86-BF83-17708E35C6D8}"/>
                </a:ext>
              </a:extLst>
            </xdr:cNvPr>
            <xdr:cNvSpPr/>
          </xdr:nvSpPr>
          <xdr:spPr>
            <a:xfrm>
              <a:off x="5417820" y="754380"/>
              <a:ext cx="1783080" cy="1356360"/>
            </a:xfrm>
            <a:custGeom>
              <a:avLst/>
              <a:gdLst>
                <a:gd name="connsiteX0" fmla="*/ 1783080 w 1783080"/>
                <a:gd name="connsiteY0" fmla="*/ 0 h 1356360"/>
                <a:gd name="connsiteX1" fmla="*/ 1783080 w 1783080"/>
                <a:gd name="connsiteY1" fmla="*/ 678180 h 1356360"/>
                <a:gd name="connsiteX2" fmla="*/ 0 w 1783080"/>
                <a:gd name="connsiteY2" fmla="*/ 1356360 h 1356360"/>
                <a:gd name="connsiteX3" fmla="*/ 1783080 w 1783080"/>
                <a:gd name="connsiteY3" fmla="*/ 0 h 1356360"/>
              </a:gdLst>
              <a:ahLst/>
              <a:cxnLst>
                <a:cxn ang="0">
                  <a:pos x="connsiteX0" y="connsiteY0"/>
                </a:cxn>
                <a:cxn ang="0">
                  <a:pos x="connsiteX1" y="connsiteY1"/>
                </a:cxn>
                <a:cxn ang="0">
                  <a:pos x="connsiteX2" y="connsiteY2"/>
                </a:cxn>
                <a:cxn ang="0">
                  <a:pos x="connsiteX3" y="connsiteY3"/>
                </a:cxn>
              </a:cxnLst>
              <a:rect l="l" t="t" r="r" b="b"/>
              <a:pathLst>
                <a:path w="1783080" h="1356360">
                  <a:moveTo>
                    <a:pt x="1783080" y="0"/>
                  </a:moveTo>
                  <a:lnTo>
                    <a:pt x="1783080" y="678180"/>
                  </a:lnTo>
                  <a:lnTo>
                    <a:pt x="0" y="1356360"/>
                  </a:lnTo>
                  <a:lnTo>
                    <a:pt x="1783080" y="0"/>
                  </a:lnTo>
                  <a:close/>
                </a:path>
              </a:pathLst>
            </a:custGeom>
            <a:solidFill>
              <a:schemeClr val="accent5">
                <a:alpha val="3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フリーフォーム: 図形 28">
              <a:extLst>
                <a:ext uri="{FF2B5EF4-FFF2-40B4-BE49-F238E27FC236}">
                  <a16:creationId xmlns:a16="http://schemas.microsoft.com/office/drawing/2014/main" id="{B5C2CD83-ECCC-414F-BEBF-5D1311D6E31F}"/>
                </a:ext>
              </a:extLst>
            </xdr:cNvPr>
            <xdr:cNvSpPr/>
          </xdr:nvSpPr>
          <xdr:spPr>
            <a:xfrm>
              <a:off x="3040380" y="2125980"/>
              <a:ext cx="2362200" cy="1821180"/>
            </a:xfrm>
            <a:custGeom>
              <a:avLst/>
              <a:gdLst>
                <a:gd name="connsiteX0" fmla="*/ 0 w 2362200"/>
                <a:gd name="connsiteY0" fmla="*/ 899160 h 1821180"/>
                <a:gd name="connsiteX1" fmla="*/ 2362200 w 2362200"/>
                <a:gd name="connsiteY1" fmla="*/ 0 h 1821180"/>
                <a:gd name="connsiteX2" fmla="*/ 7620 w 2362200"/>
                <a:gd name="connsiteY2" fmla="*/ 1821180 h 1821180"/>
                <a:gd name="connsiteX3" fmla="*/ 0 w 2362200"/>
                <a:gd name="connsiteY3" fmla="*/ 899160 h 1821180"/>
              </a:gdLst>
              <a:ahLst/>
              <a:cxnLst>
                <a:cxn ang="0">
                  <a:pos x="connsiteX0" y="connsiteY0"/>
                </a:cxn>
                <a:cxn ang="0">
                  <a:pos x="connsiteX1" y="connsiteY1"/>
                </a:cxn>
                <a:cxn ang="0">
                  <a:pos x="connsiteX2" y="connsiteY2"/>
                </a:cxn>
                <a:cxn ang="0">
                  <a:pos x="connsiteX3" y="connsiteY3"/>
                </a:cxn>
              </a:cxnLst>
              <a:rect l="l" t="t" r="r" b="b"/>
              <a:pathLst>
                <a:path w="2362200" h="1821180">
                  <a:moveTo>
                    <a:pt x="0" y="899160"/>
                  </a:moveTo>
                  <a:lnTo>
                    <a:pt x="2362200" y="0"/>
                  </a:lnTo>
                  <a:lnTo>
                    <a:pt x="7620" y="1821180"/>
                  </a:lnTo>
                  <a:lnTo>
                    <a:pt x="0" y="899160"/>
                  </a:lnTo>
                  <a:close/>
                </a:path>
              </a:pathLst>
            </a:custGeom>
            <a:solidFill>
              <a:srgbClr val="FF66FF">
                <a:alpha val="36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2" name="テキスト ボックス 61">
              <a:extLst>
                <a:ext uri="{FF2B5EF4-FFF2-40B4-BE49-F238E27FC236}">
                  <a16:creationId xmlns:a16="http://schemas.microsoft.com/office/drawing/2014/main" id="{CFA5CDD9-6C9A-4F58-81F1-5DF6D6539347}"/>
                </a:ext>
              </a:extLst>
            </xdr:cNvPr>
            <xdr:cNvSpPr txBox="1"/>
          </xdr:nvSpPr>
          <xdr:spPr>
            <a:xfrm>
              <a:off x="7820428" y="1924754"/>
              <a:ext cx="1072068" cy="6786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変動費</a:t>
              </a:r>
            </a:p>
            <a:p>
              <a:r>
                <a:rPr kumimoji="1" lang="ja-JP" altLang="en-US" sz="800">
                  <a:latin typeface="ＭＳ Ｐゴシック" panose="020B0600070205080204" pitchFamily="50" charset="-128"/>
                  <a:ea typeface="ＭＳ Ｐゴシック" panose="020B0600070205080204" pitchFamily="50" charset="-128"/>
                </a:rPr>
                <a:t>売上に比例する費用</a:t>
              </a:r>
            </a:p>
            <a:p>
              <a:r>
                <a:rPr kumimoji="1" lang="ja-JP" altLang="en-US" sz="800">
                  <a:latin typeface="ＭＳ Ｐゴシック" panose="020B0600070205080204" pitchFamily="50" charset="-128"/>
                  <a:ea typeface="ＭＳ Ｐゴシック" panose="020B0600070205080204" pitchFamily="50" charset="-128"/>
                </a:rPr>
                <a:t>仕入・外注・運送費</a:t>
              </a:r>
            </a:p>
            <a:p>
              <a:r>
                <a:rPr kumimoji="1" lang="ja-JP" altLang="en-US" sz="800">
                  <a:latin typeface="ＭＳ Ｐゴシック" panose="020B0600070205080204" pitchFamily="50" charset="-128"/>
                  <a:ea typeface="ＭＳ Ｐゴシック" panose="020B0600070205080204" pitchFamily="50" charset="-128"/>
                </a:rPr>
                <a:t>労務費など</a:t>
              </a:r>
            </a:p>
          </xdr:txBody>
        </xdr:sp>
        <xdr:sp macro="" textlink="">
          <xdr:nvSpPr>
            <xdr:cNvPr id="63" name="テキスト ボックス 62">
              <a:extLst>
                <a:ext uri="{FF2B5EF4-FFF2-40B4-BE49-F238E27FC236}">
                  <a16:creationId xmlns:a16="http://schemas.microsoft.com/office/drawing/2014/main" id="{A516116C-F9CE-47C6-8300-C637AF82311B}"/>
                </a:ext>
              </a:extLst>
            </xdr:cNvPr>
            <xdr:cNvSpPr txBox="1"/>
          </xdr:nvSpPr>
          <xdr:spPr>
            <a:xfrm>
              <a:off x="7812809" y="3105162"/>
              <a:ext cx="1258631" cy="653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固定費</a:t>
              </a:r>
            </a:p>
            <a:p>
              <a:r>
                <a:rPr kumimoji="1" lang="ja-JP" altLang="en-US" sz="800">
                  <a:latin typeface="ＭＳ Ｐゴシック" panose="020B0600070205080204" pitchFamily="50" charset="-128"/>
                  <a:ea typeface="ＭＳ Ｐゴシック" panose="020B0600070205080204" pitchFamily="50" charset="-128"/>
                </a:rPr>
                <a:t>売上に関係ない固定費用</a:t>
              </a:r>
            </a:p>
            <a:p>
              <a:r>
                <a:rPr kumimoji="1" lang="ja-JP" altLang="en-US" sz="800">
                  <a:latin typeface="ＭＳ Ｐゴシック" panose="020B0600070205080204" pitchFamily="50" charset="-128"/>
                  <a:ea typeface="ＭＳ Ｐゴシック" panose="020B0600070205080204" pitchFamily="50" charset="-128"/>
                </a:rPr>
                <a:t>地代家賃・人件費・交通費</a:t>
              </a:r>
            </a:p>
            <a:p>
              <a:r>
                <a:rPr kumimoji="1" lang="ja-JP" altLang="en-US" sz="800">
                  <a:latin typeface="ＭＳ Ｐゴシック" panose="020B0600070205080204" pitchFamily="50" charset="-128"/>
                  <a:ea typeface="ＭＳ Ｐゴシック" panose="020B0600070205080204" pitchFamily="50" charset="-128"/>
                </a:rPr>
                <a:t>通信費・消耗品費など</a:t>
              </a:r>
            </a:p>
          </xdr:txBody>
        </xdr:sp>
        <xdr:sp macro="" textlink="">
          <xdr:nvSpPr>
            <xdr:cNvPr id="55" name="テキスト ボックス 54">
              <a:extLst>
                <a:ext uri="{FF2B5EF4-FFF2-40B4-BE49-F238E27FC236}">
                  <a16:creationId xmlns:a16="http://schemas.microsoft.com/office/drawing/2014/main" id="{2F64AA14-671E-4567-9E09-8A1E23D49617}"/>
                </a:ext>
              </a:extLst>
            </xdr:cNvPr>
            <xdr:cNvSpPr txBox="1"/>
          </xdr:nvSpPr>
          <xdr:spPr>
            <a:xfrm>
              <a:off x="2636520" y="578811"/>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1000">
                  <a:latin typeface="ＭＳ Ｐゴシック" panose="020B0600070205080204" pitchFamily="50" charset="-128"/>
                  <a:ea typeface="ＭＳ Ｐゴシック" panose="020B0600070205080204" pitchFamily="50" charset="-128"/>
                </a:rPr>
                <a:t>費用</a:t>
              </a:r>
            </a:p>
          </xdr:txBody>
        </xdr:sp>
        <xdr:sp macro="" textlink="">
          <xdr:nvSpPr>
            <xdr:cNvPr id="56" name="テキスト ボックス 55">
              <a:extLst>
                <a:ext uri="{FF2B5EF4-FFF2-40B4-BE49-F238E27FC236}">
                  <a16:creationId xmlns:a16="http://schemas.microsoft.com/office/drawing/2014/main" id="{24B7E107-4630-4A96-8E12-0F5F8BEE300E}"/>
                </a:ext>
              </a:extLst>
            </xdr:cNvPr>
            <xdr:cNvSpPr txBox="1"/>
          </xdr:nvSpPr>
          <xdr:spPr>
            <a:xfrm>
              <a:off x="7713302" y="3862883"/>
              <a:ext cx="607738" cy="2023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1000">
                  <a:latin typeface="ＭＳ Ｐゴシック" panose="020B0600070205080204" pitchFamily="50" charset="-128"/>
                  <a:ea typeface="ＭＳ Ｐゴシック" panose="020B0600070205080204" pitchFamily="50" charset="-128"/>
                </a:rPr>
                <a:t>売上高</a:t>
              </a:r>
            </a:p>
          </xdr:txBody>
        </xdr:sp>
        <xdr:cxnSp macro="">
          <xdr:nvCxnSpPr>
            <xdr:cNvPr id="101" name="直線コネクタ 100">
              <a:extLst>
                <a:ext uri="{FF2B5EF4-FFF2-40B4-BE49-F238E27FC236}">
                  <a16:creationId xmlns:a16="http://schemas.microsoft.com/office/drawing/2014/main" id="{0CC8D283-FAFD-46BB-BDF4-DFDA25AADEF7}"/>
                </a:ext>
              </a:extLst>
            </xdr:cNvPr>
            <xdr:cNvCxnSpPr/>
          </xdr:nvCxnSpPr>
          <xdr:spPr>
            <a:xfrm flipH="1">
              <a:off x="3055153" y="873674"/>
              <a:ext cx="474010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2" name="直線コネクタ 101">
              <a:extLst>
                <a:ext uri="{FF2B5EF4-FFF2-40B4-BE49-F238E27FC236}">
                  <a16:creationId xmlns:a16="http://schemas.microsoft.com/office/drawing/2014/main" id="{D6DC9D26-F412-4F7F-9FDB-43D1780530E0}"/>
                </a:ext>
              </a:extLst>
            </xdr:cNvPr>
            <xdr:cNvCxnSpPr/>
          </xdr:nvCxnSpPr>
          <xdr:spPr>
            <a:xfrm flipH="1">
              <a:off x="3055153" y="1192959"/>
              <a:ext cx="472486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3" name="直線コネクタ 102">
              <a:extLst>
                <a:ext uri="{FF2B5EF4-FFF2-40B4-BE49-F238E27FC236}">
                  <a16:creationId xmlns:a16="http://schemas.microsoft.com/office/drawing/2014/main" id="{0F1C403D-BE30-433E-B4AA-C296878DA992}"/>
                </a:ext>
              </a:extLst>
            </xdr:cNvPr>
            <xdr:cNvCxnSpPr/>
          </xdr:nvCxnSpPr>
          <xdr:spPr>
            <a:xfrm flipH="1">
              <a:off x="3055153" y="1499964"/>
              <a:ext cx="471724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4" name="直線コネクタ 103">
              <a:extLst>
                <a:ext uri="{FF2B5EF4-FFF2-40B4-BE49-F238E27FC236}">
                  <a16:creationId xmlns:a16="http://schemas.microsoft.com/office/drawing/2014/main" id="{001A6181-A2BC-4788-BF91-9942E8C25801}"/>
                </a:ext>
              </a:extLst>
            </xdr:cNvPr>
            <xdr:cNvCxnSpPr/>
          </xdr:nvCxnSpPr>
          <xdr:spPr>
            <a:xfrm flipH="1">
              <a:off x="3055153" y="1811941"/>
              <a:ext cx="473248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5" name="直線コネクタ 104">
              <a:extLst>
                <a:ext uri="{FF2B5EF4-FFF2-40B4-BE49-F238E27FC236}">
                  <a16:creationId xmlns:a16="http://schemas.microsoft.com/office/drawing/2014/main" id="{F181D78F-6B4A-4582-AD1F-2018863F3D30}"/>
                </a:ext>
              </a:extLst>
            </xdr:cNvPr>
            <xdr:cNvCxnSpPr/>
          </xdr:nvCxnSpPr>
          <xdr:spPr>
            <a:xfrm flipH="1">
              <a:off x="3055153" y="2118946"/>
              <a:ext cx="472486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6" name="直線コネクタ 105">
              <a:extLst>
                <a:ext uri="{FF2B5EF4-FFF2-40B4-BE49-F238E27FC236}">
                  <a16:creationId xmlns:a16="http://schemas.microsoft.com/office/drawing/2014/main" id="{520D4100-3753-4726-968C-C80AC6060232}"/>
                </a:ext>
              </a:extLst>
            </xdr:cNvPr>
            <xdr:cNvCxnSpPr/>
          </xdr:nvCxnSpPr>
          <xdr:spPr>
            <a:xfrm flipH="1">
              <a:off x="3055153" y="2420979"/>
              <a:ext cx="473248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7" name="直線コネクタ 106">
              <a:extLst>
                <a:ext uri="{FF2B5EF4-FFF2-40B4-BE49-F238E27FC236}">
                  <a16:creationId xmlns:a16="http://schemas.microsoft.com/office/drawing/2014/main" id="{CA9D55ED-5881-4EDE-A21B-3B0C5142219F}"/>
                </a:ext>
              </a:extLst>
            </xdr:cNvPr>
            <xdr:cNvCxnSpPr/>
          </xdr:nvCxnSpPr>
          <xdr:spPr>
            <a:xfrm flipH="1">
              <a:off x="3055153" y="2723013"/>
              <a:ext cx="472486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8" name="直線コネクタ 107">
              <a:extLst>
                <a:ext uri="{FF2B5EF4-FFF2-40B4-BE49-F238E27FC236}">
                  <a16:creationId xmlns:a16="http://schemas.microsoft.com/office/drawing/2014/main" id="{06579F03-196D-4D45-9A28-2E5A87124CBC}"/>
                </a:ext>
              </a:extLst>
            </xdr:cNvPr>
            <xdr:cNvCxnSpPr/>
          </xdr:nvCxnSpPr>
          <xdr:spPr>
            <a:xfrm flipH="1">
              <a:off x="3055153" y="3022709"/>
              <a:ext cx="472486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9" name="直線コネクタ 108">
              <a:extLst>
                <a:ext uri="{FF2B5EF4-FFF2-40B4-BE49-F238E27FC236}">
                  <a16:creationId xmlns:a16="http://schemas.microsoft.com/office/drawing/2014/main" id="{DD23834B-D181-4610-900D-A9103D3696EC}"/>
                </a:ext>
              </a:extLst>
            </xdr:cNvPr>
            <xdr:cNvCxnSpPr/>
          </xdr:nvCxnSpPr>
          <xdr:spPr>
            <a:xfrm flipH="1">
              <a:off x="3055153" y="3341994"/>
              <a:ext cx="471724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0" name="直線コネクタ 109">
              <a:extLst>
                <a:ext uri="{FF2B5EF4-FFF2-40B4-BE49-F238E27FC236}">
                  <a16:creationId xmlns:a16="http://schemas.microsoft.com/office/drawing/2014/main" id="{D5A24577-392D-4C8B-B9A7-7E3EC9BE6533}"/>
                </a:ext>
              </a:extLst>
            </xdr:cNvPr>
            <xdr:cNvCxnSpPr/>
          </xdr:nvCxnSpPr>
          <xdr:spPr>
            <a:xfrm flipH="1">
              <a:off x="3055153" y="3648999"/>
              <a:ext cx="472486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2" name="直線コネクタ 111">
              <a:extLst>
                <a:ext uri="{FF2B5EF4-FFF2-40B4-BE49-F238E27FC236}">
                  <a16:creationId xmlns:a16="http://schemas.microsoft.com/office/drawing/2014/main" id="{82172F7E-1E59-4D95-B147-D9D0FF4D010B}"/>
                </a:ext>
              </a:extLst>
            </xdr:cNvPr>
            <xdr:cNvCxnSpPr/>
          </xdr:nvCxnSpPr>
          <xdr:spPr>
            <a:xfrm flipV="1">
              <a:off x="3435729" y="600737"/>
              <a:ext cx="0" cy="335527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3" name="直線コネクタ 112">
              <a:extLst>
                <a:ext uri="{FF2B5EF4-FFF2-40B4-BE49-F238E27FC236}">
                  <a16:creationId xmlns:a16="http://schemas.microsoft.com/office/drawing/2014/main" id="{CA2F4DA9-FBCD-4CA9-A506-2F4B469697F1}"/>
                </a:ext>
              </a:extLst>
            </xdr:cNvPr>
            <xdr:cNvCxnSpPr/>
          </xdr:nvCxnSpPr>
          <xdr:spPr>
            <a:xfrm flipV="1">
              <a:off x="3831527" y="593428"/>
              <a:ext cx="0" cy="3362578"/>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4" name="直線コネクタ 113">
              <a:extLst>
                <a:ext uri="{FF2B5EF4-FFF2-40B4-BE49-F238E27FC236}">
                  <a16:creationId xmlns:a16="http://schemas.microsoft.com/office/drawing/2014/main" id="{DCC10D84-0AE9-45C3-8622-75BC44ED35F4}"/>
                </a:ext>
              </a:extLst>
            </xdr:cNvPr>
            <xdr:cNvCxnSpPr/>
          </xdr:nvCxnSpPr>
          <xdr:spPr>
            <a:xfrm flipV="1">
              <a:off x="4234946" y="586119"/>
              <a:ext cx="0" cy="3369887"/>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5" name="直線コネクタ 114">
              <a:extLst>
                <a:ext uri="{FF2B5EF4-FFF2-40B4-BE49-F238E27FC236}">
                  <a16:creationId xmlns:a16="http://schemas.microsoft.com/office/drawing/2014/main" id="{984ACA25-ECA8-4633-A5E5-4B8CB6A7B983}"/>
                </a:ext>
              </a:extLst>
            </xdr:cNvPr>
            <xdr:cNvCxnSpPr/>
          </xdr:nvCxnSpPr>
          <xdr:spPr>
            <a:xfrm flipV="1">
              <a:off x="4623125" y="586119"/>
              <a:ext cx="0" cy="3369887"/>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6" name="直線コネクタ 115">
              <a:extLst>
                <a:ext uri="{FF2B5EF4-FFF2-40B4-BE49-F238E27FC236}">
                  <a16:creationId xmlns:a16="http://schemas.microsoft.com/office/drawing/2014/main" id="{67B4141B-DF94-474A-9AC9-CD7192F21AD2}"/>
                </a:ext>
              </a:extLst>
            </xdr:cNvPr>
            <xdr:cNvCxnSpPr/>
          </xdr:nvCxnSpPr>
          <xdr:spPr>
            <a:xfrm flipV="1">
              <a:off x="5018923" y="578810"/>
              <a:ext cx="0" cy="3377196"/>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7" name="直線コネクタ 116">
              <a:extLst>
                <a:ext uri="{FF2B5EF4-FFF2-40B4-BE49-F238E27FC236}">
                  <a16:creationId xmlns:a16="http://schemas.microsoft.com/office/drawing/2014/main" id="{7FF349D9-590A-4039-B2E9-9D4CBEE0F8FA}"/>
                </a:ext>
              </a:extLst>
            </xdr:cNvPr>
            <xdr:cNvCxnSpPr>
              <a:endCxn id="6" idx="0"/>
            </xdr:cNvCxnSpPr>
          </xdr:nvCxnSpPr>
          <xdr:spPr>
            <a:xfrm flipH="1" flipV="1">
              <a:off x="5413785" y="615355"/>
              <a:ext cx="8558" cy="3340652"/>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8" name="直線コネクタ 117">
              <a:extLst>
                <a:ext uri="{FF2B5EF4-FFF2-40B4-BE49-F238E27FC236}">
                  <a16:creationId xmlns:a16="http://schemas.microsoft.com/office/drawing/2014/main" id="{6B00C43B-23F3-4FAB-A1BB-E17EEBE190A2}"/>
                </a:ext>
              </a:extLst>
            </xdr:cNvPr>
            <xdr:cNvCxnSpPr/>
          </xdr:nvCxnSpPr>
          <xdr:spPr>
            <a:xfrm flipV="1">
              <a:off x="5802901" y="593428"/>
              <a:ext cx="0" cy="3362578"/>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9" name="直線コネクタ 118">
              <a:extLst>
                <a:ext uri="{FF2B5EF4-FFF2-40B4-BE49-F238E27FC236}">
                  <a16:creationId xmlns:a16="http://schemas.microsoft.com/office/drawing/2014/main" id="{30B97124-5599-401A-B795-42DAAAD6DB02}"/>
                </a:ext>
              </a:extLst>
            </xdr:cNvPr>
            <xdr:cNvCxnSpPr/>
          </xdr:nvCxnSpPr>
          <xdr:spPr>
            <a:xfrm flipV="1">
              <a:off x="6213939" y="593428"/>
              <a:ext cx="0" cy="3362578"/>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0" name="直線コネクタ 119">
              <a:extLst>
                <a:ext uri="{FF2B5EF4-FFF2-40B4-BE49-F238E27FC236}">
                  <a16:creationId xmlns:a16="http://schemas.microsoft.com/office/drawing/2014/main" id="{FDA8403D-EEF3-4A17-836B-4F8B56D3202D}"/>
                </a:ext>
              </a:extLst>
            </xdr:cNvPr>
            <xdr:cNvCxnSpPr/>
          </xdr:nvCxnSpPr>
          <xdr:spPr>
            <a:xfrm flipV="1">
              <a:off x="6609738" y="586119"/>
              <a:ext cx="0" cy="3369887"/>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1" name="直線コネクタ 120">
              <a:extLst>
                <a:ext uri="{FF2B5EF4-FFF2-40B4-BE49-F238E27FC236}">
                  <a16:creationId xmlns:a16="http://schemas.microsoft.com/office/drawing/2014/main" id="{DA94942E-D244-438B-B9CE-39789654A975}"/>
                </a:ext>
              </a:extLst>
            </xdr:cNvPr>
            <xdr:cNvCxnSpPr/>
          </xdr:nvCxnSpPr>
          <xdr:spPr>
            <a:xfrm flipV="1">
              <a:off x="3047542" y="637282"/>
              <a:ext cx="0" cy="3318725"/>
            </a:xfrm>
            <a:prstGeom prst="line">
              <a:avLst/>
            </a:prstGeom>
            <a:ln w="12700">
              <a:solidFill>
                <a:schemeClr val="accent5"/>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22" name="直線コネクタ 121">
              <a:extLst>
                <a:ext uri="{FF2B5EF4-FFF2-40B4-BE49-F238E27FC236}">
                  <a16:creationId xmlns:a16="http://schemas.microsoft.com/office/drawing/2014/main" id="{6165716C-37BF-491D-89F1-612D17160A58}"/>
                </a:ext>
              </a:extLst>
            </xdr:cNvPr>
            <xdr:cNvCxnSpPr/>
          </xdr:nvCxnSpPr>
          <xdr:spPr>
            <a:xfrm>
              <a:off x="3043736" y="3964483"/>
              <a:ext cx="4736284" cy="0"/>
            </a:xfrm>
            <a:prstGeom prst="line">
              <a:avLst/>
            </a:prstGeom>
            <a:ln w="12700">
              <a:solidFill>
                <a:schemeClr val="accent5"/>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60" name="直線矢印コネクタ 59">
              <a:extLst>
                <a:ext uri="{FF2B5EF4-FFF2-40B4-BE49-F238E27FC236}">
                  <a16:creationId xmlns:a16="http://schemas.microsoft.com/office/drawing/2014/main" id="{37AA5B11-2329-4831-960B-56C7C11EAB37}"/>
                </a:ext>
              </a:extLst>
            </xdr:cNvPr>
            <xdr:cNvCxnSpPr/>
          </xdr:nvCxnSpPr>
          <xdr:spPr>
            <a:xfrm flipV="1">
              <a:off x="5419777" y="2147168"/>
              <a:ext cx="0" cy="869769"/>
            </a:xfrm>
            <a:prstGeom prst="straightConnector1">
              <a:avLst/>
            </a:prstGeom>
            <a:ln w="12700">
              <a:solidFill>
                <a:schemeClr val="accent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25" name="直線コネクタ 124">
              <a:extLst>
                <a:ext uri="{FF2B5EF4-FFF2-40B4-BE49-F238E27FC236}">
                  <a16:creationId xmlns:a16="http://schemas.microsoft.com/office/drawing/2014/main" id="{A16BD7E0-4E53-49EB-A7E2-B910CA1DCF9A}"/>
                </a:ext>
              </a:extLst>
            </xdr:cNvPr>
            <xdr:cNvCxnSpPr/>
          </xdr:nvCxnSpPr>
          <xdr:spPr>
            <a:xfrm flipV="1">
              <a:off x="6999241" y="586119"/>
              <a:ext cx="0" cy="3369887"/>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6" name="直線コネクタ 125">
              <a:extLst>
                <a:ext uri="{FF2B5EF4-FFF2-40B4-BE49-F238E27FC236}">
                  <a16:creationId xmlns:a16="http://schemas.microsoft.com/office/drawing/2014/main" id="{40E9DA09-FE09-4401-8586-46223816CF8A}"/>
                </a:ext>
              </a:extLst>
            </xdr:cNvPr>
            <xdr:cNvCxnSpPr/>
          </xdr:nvCxnSpPr>
          <xdr:spPr>
            <a:xfrm flipV="1">
              <a:off x="7395039" y="586119"/>
              <a:ext cx="0" cy="3369887"/>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a:extLst>
                <a:ext uri="{FF2B5EF4-FFF2-40B4-BE49-F238E27FC236}">
                  <a16:creationId xmlns:a16="http://schemas.microsoft.com/office/drawing/2014/main" id="{1FEC1A45-F181-4D74-B90A-87CCF40E0DD3}"/>
                </a:ext>
              </a:extLst>
            </xdr:cNvPr>
            <xdr:cNvCxnSpPr/>
          </xdr:nvCxnSpPr>
          <xdr:spPr>
            <a:xfrm>
              <a:off x="3037280" y="3020027"/>
              <a:ext cx="4750360" cy="0"/>
            </a:xfrm>
            <a:prstGeom prst="line">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cxnSp>
        <xdr:cxnSp macro="">
          <xdr:nvCxnSpPr>
            <xdr:cNvPr id="123" name="直線コネクタ 122">
              <a:extLst>
                <a:ext uri="{FF2B5EF4-FFF2-40B4-BE49-F238E27FC236}">
                  <a16:creationId xmlns:a16="http://schemas.microsoft.com/office/drawing/2014/main" id="{FDC09DF1-EEF5-4DA0-BAB9-A95A254E224D}"/>
                </a:ext>
              </a:extLst>
            </xdr:cNvPr>
            <xdr:cNvCxnSpPr/>
          </xdr:nvCxnSpPr>
          <xdr:spPr>
            <a:xfrm flipV="1">
              <a:off x="3039930" y="1192764"/>
              <a:ext cx="4762950" cy="1817638"/>
            </a:xfrm>
            <a:prstGeom prst="line">
              <a:avLst/>
            </a:prstGeom>
            <a:ln w="19050">
              <a:solidFill>
                <a:schemeClr val="accent4"/>
              </a:solidFill>
            </a:ln>
          </xdr:spPr>
          <xdr:style>
            <a:lnRef idx="1">
              <a:schemeClr val="accent1"/>
            </a:lnRef>
            <a:fillRef idx="0">
              <a:schemeClr val="accent1"/>
            </a:fillRef>
            <a:effectRef idx="0">
              <a:schemeClr val="accent1"/>
            </a:effectRef>
            <a:fontRef idx="minor">
              <a:schemeClr val="tx1"/>
            </a:fontRef>
          </xdr:style>
        </xdr:cxnSp>
        <xdr:cxnSp macro="">
          <xdr:nvCxnSpPr>
            <xdr:cNvPr id="59" name="直線コネクタ 58">
              <a:extLst>
                <a:ext uri="{FF2B5EF4-FFF2-40B4-BE49-F238E27FC236}">
                  <a16:creationId xmlns:a16="http://schemas.microsoft.com/office/drawing/2014/main" id="{616E4A32-618D-4088-A684-420DF877BF7A}"/>
                </a:ext>
              </a:extLst>
            </xdr:cNvPr>
            <xdr:cNvCxnSpPr/>
          </xdr:nvCxnSpPr>
          <xdr:spPr>
            <a:xfrm flipV="1">
              <a:off x="3045398" y="644591"/>
              <a:ext cx="4262182" cy="3314848"/>
            </a:xfrm>
            <a:prstGeom prst="line">
              <a:avLst/>
            </a:prstGeom>
            <a:ln w="1905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6" name="テキスト ボックス 135">
              <a:extLst>
                <a:ext uri="{FF2B5EF4-FFF2-40B4-BE49-F238E27FC236}">
                  <a16:creationId xmlns:a16="http://schemas.microsoft.com/office/drawing/2014/main" id="{35F3FDAE-3B9B-4454-9739-3856AA5EE572}"/>
                </a:ext>
              </a:extLst>
            </xdr:cNvPr>
            <xdr:cNvSpPr txBox="1"/>
          </xdr:nvSpPr>
          <xdr:spPr>
            <a:xfrm>
              <a:off x="2560320" y="3948251"/>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37" name="テキスト ボックス 136">
              <a:extLst>
                <a:ext uri="{FF2B5EF4-FFF2-40B4-BE49-F238E27FC236}">
                  <a16:creationId xmlns:a16="http://schemas.microsoft.com/office/drawing/2014/main" id="{49137344-895B-4F61-815B-69927B53834D}"/>
                </a:ext>
              </a:extLst>
            </xdr:cNvPr>
            <xdr:cNvSpPr txBox="1"/>
          </xdr:nvSpPr>
          <xdr:spPr>
            <a:xfrm>
              <a:off x="2560320" y="3553566"/>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38" name="テキスト ボックス 137">
              <a:extLst>
                <a:ext uri="{FF2B5EF4-FFF2-40B4-BE49-F238E27FC236}">
                  <a16:creationId xmlns:a16="http://schemas.microsoft.com/office/drawing/2014/main" id="{1036F776-8632-4057-BF15-B1490A42FA7C}"/>
                </a:ext>
              </a:extLst>
            </xdr:cNvPr>
            <xdr:cNvSpPr txBox="1"/>
          </xdr:nvSpPr>
          <xdr:spPr>
            <a:xfrm>
              <a:off x="2560320" y="3239280"/>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39" name="テキスト ボックス 138">
              <a:extLst>
                <a:ext uri="{FF2B5EF4-FFF2-40B4-BE49-F238E27FC236}">
                  <a16:creationId xmlns:a16="http://schemas.microsoft.com/office/drawing/2014/main" id="{25A139D1-0F3A-4859-B499-C20B9F6DDEE3}"/>
                </a:ext>
              </a:extLst>
            </xdr:cNvPr>
            <xdr:cNvSpPr txBox="1"/>
          </xdr:nvSpPr>
          <xdr:spPr>
            <a:xfrm>
              <a:off x="2560320" y="2939612"/>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40" name="テキスト ボックス 139">
              <a:extLst>
                <a:ext uri="{FF2B5EF4-FFF2-40B4-BE49-F238E27FC236}">
                  <a16:creationId xmlns:a16="http://schemas.microsoft.com/office/drawing/2014/main" id="{FE3CBC0B-AA38-4F7C-80D9-EF5F26668FA6}"/>
                </a:ext>
              </a:extLst>
            </xdr:cNvPr>
            <xdr:cNvSpPr txBox="1"/>
          </xdr:nvSpPr>
          <xdr:spPr>
            <a:xfrm>
              <a:off x="2560320" y="2618017"/>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41" name="テキスト ボックス 140">
              <a:extLst>
                <a:ext uri="{FF2B5EF4-FFF2-40B4-BE49-F238E27FC236}">
                  <a16:creationId xmlns:a16="http://schemas.microsoft.com/office/drawing/2014/main" id="{E5F1725C-3341-4E2B-865B-BB859A30CF43}"/>
                </a:ext>
              </a:extLst>
            </xdr:cNvPr>
            <xdr:cNvSpPr txBox="1"/>
          </xdr:nvSpPr>
          <xdr:spPr>
            <a:xfrm>
              <a:off x="2560320" y="2325658"/>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42" name="テキスト ボックス 141">
              <a:extLst>
                <a:ext uri="{FF2B5EF4-FFF2-40B4-BE49-F238E27FC236}">
                  <a16:creationId xmlns:a16="http://schemas.microsoft.com/office/drawing/2014/main" id="{A530B16A-1099-4372-AFAE-FC0720C058C9}"/>
                </a:ext>
              </a:extLst>
            </xdr:cNvPr>
            <xdr:cNvSpPr txBox="1"/>
          </xdr:nvSpPr>
          <xdr:spPr>
            <a:xfrm>
              <a:off x="2560320" y="2018680"/>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43" name="テキスト ボックス 142">
              <a:extLst>
                <a:ext uri="{FF2B5EF4-FFF2-40B4-BE49-F238E27FC236}">
                  <a16:creationId xmlns:a16="http://schemas.microsoft.com/office/drawing/2014/main" id="{8C99E474-0323-4E09-90E4-05F95BED31F1}"/>
                </a:ext>
              </a:extLst>
            </xdr:cNvPr>
            <xdr:cNvSpPr txBox="1"/>
          </xdr:nvSpPr>
          <xdr:spPr>
            <a:xfrm>
              <a:off x="2560320" y="1726321"/>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44" name="テキスト ボックス 143">
              <a:extLst>
                <a:ext uri="{FF2B5EF4-FFF2-40B4-BE49-F238E27FC236}">
                  <a16:creationId xmlns:a16="http://schemas.microsoft.com/office/drawing/2014/main" id="{070407AC-814C-4155-8B80-61145B493F32}"/>
                </a:ext>
              </a:extLst>
            </xdr:cNvPr>
            <xdr:cNvSpPr txBox="1"/>
          </xdr:nvSpPr>
          <xdr:spPr>
            <a:xfrm>
              <a:off x="2560320" y="1412035"/>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45" name="テキスト ボックス 144">
              <a:extLst>
                <a:ext uri="{FF2B5EF4-FFF2-40B4-BE49-F238E27FC236}">
                  <a16:creationId xmlns:a16="http://schemas.microsoft.com/office/drawing/2014/main" id="{6AB3B803-6F16-4E3A-AF73-2D132DE26275}"/>
                </a:ext>
              </a:extLst>
            </xdr:cNvPr>
            <xdr:cNvSpPr txBox="1"/>
          </xdr:nvSpPr>
          <xdr:spPr>
            <a:xfrm>
              <a:off x="2560320" y="1097749"/>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46" name="テキスト ボックス 145">
              <a:extLst>
                <a:ext uri="{FF2B5EF4-FFF2-40B4-BE49-F238E27FC236}">
                  <a16:creationId xmlns:a16="http://schemas.microsoft.com/office/drawing/2014/main" id="{F5C8FC05-1A68-48D1-B59F-5DFB711FED6A}"/>
                </a:ext>
              </a:extLst>
            </xdr:cNvPr>
            <xdr:cNvSpPr txBox="1"/>
          </xdr:nvSpPr>
          <xdr:spPr>
            <a:xfrm>
              <a:off x="2560320" y="783462"/>
              <a:ext cx="456691" cy="190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48" name="テキスト ボックス 147">
              <a:extLst>
                <a:ext uri="{FF2B5EF4-FFF2-40B4-BE49-F238E27FC236}">
                  <a16:creationId xmlns:a16="http://schemas.microsoft.com/office/drawing/2014/main" id="{F190E26C-32FD-4DA7-9243-2C6DBA5648A3}"/>
                </a:ext>
              </a:extLst>
            </xdr:cNvPr>
            <xdr:cNvSpPr txBox="1"/>
          </xdr:nvSpPr>
          <xdr:spPr>
            <a:xfrm>
              <a:off x="323850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50" name="テキスト ボックス 149">
              <a:extLst>
                <a:ext uri="{FF2B5EF4-FFF2-40B4-BE49-F238E27FC236}">
                  <a16:creationId xmlns:a16="http://schemas.microsoft.com/office/drawing/2014/main" id="{2E262C6A-2D01-411B-8E18-DDCE0C53C90F}"/>
                </a:ext>
              </a:extLst>
            </xdr:cNvPr>
            <xdr:cNvSpPr txBox="1"/>
          </xdr:nvSpPr>
          <xdr:spPr>
            <a:xfrm>
              <a:off x="364236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51" name="テキスト ボックス 150">
              <a:extLst>
                <a:ext uri="{FF2B5EF4-FFF2-40B4-BE49-F238E27FC236}">
                  <a16:creationId xmlns:a16="http://schemas.microsoft.com/office/drawing/2014/main" id="{62A9CCDD-4ACC-484A-964F-0BD6392D67C1}"/>
                </a:ext>
              </a:extLst>
            </xdr:cNvPr>
            <xdr:cNvSpPr txBox="1"/>
          </xdr:nvSpPr>
          <xdr:spPr>
            <a:xfrm>
              <a:off x="403098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52" name="テキスト ボックス 151">
              <a:extLst>
                <a:ext uri="{FF2B5EF4-FFF2-40B4-BE49-F238E27FC236}">
                  <a16:creationId xmlns:a16="http://schemas.microsoft.com/office/drawing/2014/main" id="{363D4255-F103-413A-9516-6DAAFA170C6A}"/>
                </a:ext>
              </a:extLst>
            </xdr:cNvPr>
            <xdr:cNvSpPr txBox="1"/>
          </xdr:nvSpPr>
          <xdr:spPr>
            <a:xfrm>
              <a:off x="443484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53" name="テキスト ボックス 152">
              <a:extLst>
                <a:ext uri="{FF2B5EF4-FFF2-40B4-BE49-F238E27FC236}">
                  <a16:creationId xmlns:a16="http://schemas.microsoft.com/office/drawing/2014/main" id="{9522D242-8BB1-4040-82AA-2F98C847E448}"/>
                </a:ext>
              </a:extLst>
            </xdr:cNvPr>
            <xdr:cNvSpPr txBox="1"/>
          </xdr:nvSpPr>
          <xdr:spPr>
            <a:xfrm>
              <a:off x="483870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54" name="テキスト ボックス 153">
              <a:extLst>
                <a:ext uri="{FF2B5EF4-FFF2-40B4-BE49-F238E27FC236}">
                  <a16:creationId xmlns:a16="http://schemas.microsoft.com/office/drawing/2014/main" id="{0D854172-8113-4155-80B2-BE1D79BCBD30}"/>
                </a:ext>
              </a:extLst>
            </xdr:cNvPr>
            <xdr:cNvSpPr txBox="1"/>
          </xdr:nvSpPr>
          <xdr:spPr>
            <a:xfrm>
              <a:off x="522732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55" name="テキスト ボックス 154">
              <a:extLst>
                <a:ext uri="{FF2B5EF4-FFF2-40B4-BE49-F238E27FC236}">
                  <a16:creationId xmlns:a16="http://schemas.microsoft.com/office/drawing/2014/main" id="{DF79361A-42F2-48FA-A39A-2132EBA3614B}"/>
                </a:ext>
              </a:extLst>
            </xdr:cNvPr>
            <xdr:cNvSpPr txBox="1"/>
          </xdr:nvSpPr>
          <xdr:spPr>
            <a:xfrm>
              <a:off x="563118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56" name="テキスト ボックス 155">
              <a:extLst>
                <a:ext uri="{FF2B5EF4-FFF2-40B4-BE49-F238E27FC236}">
                  <a16:creationId xmlns:a16="http://schemas.microsoft.com/office/drawing/2014/main" id="{F8EA9611-6DF4-495C-8BB6-0F06191965EE}"/>
                </a:ext>
              </a:extLst>
            </xdr:cNvPr>
            <xdr:cNvSpPr txBox="1"/>
          </xdr:nvSpPr>
          <xdr:spPr>
            <a:xfrm>
              <a:off x="603504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57" name="テキスト ボックス 156">
              <a:extLst>
                <a:ext uri="{FF2B5EF4-FFF2-40B4-BE49-F238E27FC236}">
                  <a16:creationId xmlns:a16="http://schemas.microsoft.com/office/drawing/2014/main" id="{761F91FA-91A5-415A-9DF6-46714DF4BF3F}"/>
                </a:ext>
              </a:extLst>
            </xdr:cNvPr>
            <xdr:cNvSpPr txBox="1"/>
          </xdr:nvSpPr>
          <xdr:spPr>
            <a:xfrm>
              <a:off x="642366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58" name="テキスト ボックス 157">
              <a:extLst>
                <a:ext uri="{FF2B5EF4-FFF2-40B4-BE49-F238E27FC236}">
                  <a16:creationId xmlns:a16="http://schemas.microsoft.com/office/drawing/2014/main" id="{3F1D7511-DC80-43C3-ADE4-1907372CBF27}"/>
                </a:ext>
              </a:extLst>
            </xdr:cNvPr>
            <xdr:cNvSpPr txBox="1"/>
          </xdr:nvSpPr>
          <xdr:spPr>
            <a:xfrm>
              <a:off x="678942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59" name="テキスト ボックス 158">
              <a:extLst>
                <a:ext uri="{FF2B5EF4-FFF2-40B4-BE49-F238E27FC236}">
                  <a16:creationId xmlns:a16="http://schemas.microsoft.com/office/drawing/2014/main" id="{193AAEF3-B3C5-48C4-BB7E-6316B39E348E}"/>
                </a:ext>
              </a:extLst>
            </xdr:cNvPr>
            <xdr:cNvSpPr txBox="1"/>
          </xdr:nvSpPr>
          <xdr:spPr>
            <a:xfrm>
              <a:off x="7193280" y="3940941"/>
              <a:ext cx="304291" cy="21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sp macro="" textlink="">
          <xdr:nvSpPr>
            <xdr:cNvPr id="161" name="テキスト ボックス 160">
              <a:extLst>
                <a:ext uri="{FF2B5EF4-FFF2-40B4-BE49-F238E27FC236}">
                  <a16:creationId xmlns:a16="http://schemas.microsoft.com/office/drawing/2014/main" id="{48B705D4-CB78-4C75-B31A-60E9C66612FE}"/>
                </a:ext>
              </a:extLst>
            </xdr:cNvPr>
            <xdr:cNvSpPr txBox="1"/>
          </xdr:nvSpPr>
          <xdr:spPr>
            <a:xfrm>
              <a:off x="4854795" y="1168138"/>
              <a:ext cx="1144671" cy="5627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1000" b="1">
                  <a:latin typeface="ＭＳ Ｐゴシック" panose="020B0600070205080204" pitchFamily="50" charset="-128"/>
                  <a:ea typeface="ＭＳ Ｐゴシック" panose="020B0600070205080204" pitchFamily="50" charset="-128"/>
                </a:rPr>
                <a:t>損益分岐点売上高</a:t>
              </a:r>
            </a:p>
            <a:p>
              <a:pPr algn="ctr"/>
              <a:r>
                <a:rPr kumimoji="1" lang="en-US" altLang="ja-JP" sz="900">
                  <a:latin typeface="ＭＳ Ｐゴシック" panose="020B0600070205080204" pitchFamily="50" charset="-128"/>
                  <a:ea typeface="ＭＳ Ｐゴシック" panose="020B0600070205080204" pitchFamily="50" charset="-128"/>
                </a:rPr>
                <a:t>600</a:t>
              </a:r>
            </a:p>
            <a:p>
              <a:pPr algn="ctr"/>
              <a:r>
                <a:rPr kumimoji="1" lang="ja-JP" altLang="en-US" sz="900">
                  <a:latin typeface="ＭＳ Ｐゴシック" panose="020B0600070205080204" pitchFamily="50" charset="-128"/>
                  <a:ea typeface="ＭＳ Ｐゴシック" panose="020B0600070205080204" pitchFamily="50" charset="-128"/>
                </a:rPr>
                <a:t>営業利益トントン</a:t>
              </a:r>
            </a:p>
          </xdr:txBody>
        </xdr:sp>
        <xdr:cxnSp macro="">
          <xdr:nvCxnSpPr>
            <xdr:cNvPr id="162" name="直線矢印コネクタ 161">
              <a:extLst>
                <a:ext uri="{FF2B5EF4-FFF2-40B4-BE49-F238E27FC236}">
                  <a16:creationId xmlns:a16="http://schemas.microsoft.com/office/drawing/2014/main" id="{00E5AFD0-7D7C-401F-BE70-0347E372A633}"/>
                </a:ext>
              </a:extLst>
            </xdr:cNvPr>
            <xdr:cNvCxnSpPr/>
          </xdr:nvCxnSpPr>
          <xdr:spPr>
            <a:xfrm flipH="1">
              <a:off x="5411192" y="1687076"/>
              <a:ext cx="6628" cy="39577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4" name="直線矢印コネクタ 163">
              <a:extLst>
                <a:ext uri="{FF2B5EF4-FFF2-40B4-BE49-F238E27FC236}">
                  <a16:creationId xmlns:a16="http://schemas.microsoft.com/office/drawing/2014/main" id="{0DC5E27E-BA8C-4596-B4FD-93F94DE8D3D0}"/>
                </a:ext>
              </a:extLst>
            </xdr:cNvPr>
            <xdr:cNvCxnSpPr/>
          </xdr:nvCxnSpPr>
          <xdr:spPr>
            <a:xfrm flipV="1">
              <a:off x="4627297" y="3034628"/>
              <a:ext cx="0" cy="909985"/>
            </a:xfrm>
            <a:prstGeom prst="straightConnector1">
              <a:avLst/>
            </a:prstGeom>
            <a:ln w="12700">
              <a:solidFill>
                <a:srgbClr val="FF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68" name="直線矢印コネクタ 167">
              <a:extLst>
                <a:ext uri="{FF2B5EF4-FFF2-40B4-BE49-F238E27FC236}">
                  <a16:creationId xmlns:a16="http://schemas.microsoft.com/office/drawing/2014/main" id="{67B0DEC6-9C61-4959-81AB-DD7B17EC58DA}"/>
                </a:ext>
              </a:extLst>
            </xdr:cNvPr>
            <xdr:cNvCxnSpPr/>
          </xdr:nvCxnSpPr>
          <xdr:spPr>
            <a:xfrm flipV="1">
              <a:off x="6998475" y="3020010"/>
              <a:ext cx="0" cy="935550"/>
            </a:xfrm>
            <a:prstGeom prst="straightConnector1">
              <a:avLst/>
            </a:prstGeom>
            <a:ln w="12700">
              <a:solidFill>
                <a:schemeClr val="tx1">
                  <a:lumMod val="50000"/>
                  <a:lumOff val="50000"/>
                </a:schemeClr>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74" name="直線矢印コネクタ 173">
              <a:extLst>
                <a:ext uri="{FF2B5EF4-FFF2-40B4-BE49-F238E27FC236}">
                  <a16:creationId xmlns:a16="http://schemas.microsoft.com/office/drawing/2014/main" id="{53451CF2-FD08-42AC-A340-9EEA01EE6EFA}"/>
                </a:ext>
              </a:extLst>
            </xdr:cNvPr>
            <xdr:cNvCxnSpPr/>
          </xdr:nvCxnSpPr>
          <xdr:spPr>
            <a:xfrm flipV="1">
              <a:off x="6998475" y="1514360"/>
              <a:ext cx="0" cy="1512959"/>
            </a:xfrm>
            <a:prstGeom prst="straightConnector1">
              <a:avLst/>
            </a:prstGeom>
            <a:ln w="12700">
              <a:solidFill>
                <a:schemeClr val="tx1">
                  <a:lumMod val="50000"/>
                  <a:lumOff val="50000"/>
                </a:schemeClr>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75" name="直線矢印コネクタ 174">
              <a:extLst>
                <a:ext uri="{FF2B5EF4-FFF2-40B4-BE49-F238E27FC236}">
                  <a16:creationId xmlns:a16="http://schemas.microsoft.com/office/drawing/2014/main" id="{11A8098D-82CF-4DDB-A72B-20386BCD47B9}"/>
                </a:ext>
              </a:extLst>
            </xdr:cNvPr>
            <xdr:cNvCxnSpPr/>
          </xdr:nvCxnSpPr>
          <xdr:spPr>
            <a:xfrm flipV="1">
              <a:off x="6998475" y="934545"/>
              <a:ext cx="0" cy="560961"/>
            </a:xfrm>
            <a:prstGeom prst="straightConnector1">
              <a:avLst/>
            </a:prstGeom>
            <a:ln w="12700">
              <a:solidFill>
                <a:schemeClr val="tx1">
                  <a:lumMod val="50000"/>
                  <a:lumOff val="50000"/>
                </a:schemeClr>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79" name="直線矢印コネクタ 178">
              <a:extLst>
                <a:ext uri="{FF2B5EF4-FFF2-40B4-BE49-F238E27FC236}">
                  <a16:creationId xmlns:a16="http://schemas.microsoft.com/office/drawing/2014/main" id="{E13E5E2C-A69E-4D9A-B912-F296C11A2506}"/>
                </a:ext>
              </a:extLst>
            </xdr:cNvPr>
            <xdr:cNvCxnSpPr/>
          </xdr:nvCxnSpPr>
          <xdr:spPr>
            <a:xfrm flipV="1">
              <a:off x="5419777" y="3027319"/>
              <a:ext cx="0" cy="928241"/>
            </a:xfrm>
            <a:prstGeom prst="straightConnector1">
              <a:avLst/>
            </a:prstGeom>
            <a:ln w="12700">
              <a:solidFill>
                <a:schemeClr val="accent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82" name="直線矢印コネクタ 181">
              <a:extLst>
                <a:ext uri="{FF2B5EF4-FFF2-40B4-BE49-F238E27FC236}">
                  <a16:creationId xmlns:a16="http://schemas.microsoft.com/office/drawing/2014/main" id="{B3CCD677-E1D7-4FA6-B49B-CB1AF1DF250E}"/>
                </a:ext>
              </a:extLst>
            </xdr:cNvPr>
            <xdr:cNvCxnSpPr/>
          </xdr:nvCxnSpPr>
          <xdr:spPr>
            <a:xfrm flipV="1">
              <a:off x="4627297" y="2427982"/>
              <a:ext cx="0" cy="592028"/>
            </a:xfrm>
            <a:prstGeom prst="straightConnector1">
              <a:avLst/>
            </a:prstGeom>
            <a:ln w="12700">
              <a:solidFill>
                <a:srgbClr val="FF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86" name="直線矢印コネクタ 185">
              <a:extLst>
                <a:ext uri="{FF2B5EF4-FFF2-40B4-BE49-F238E27FC236}">
                  <a16:creationId xmlns:a16="http://schemas.microsoft.com/office/drawing/2014/main" id="{8E62D82B-B886-47CA-B5CF-0B5CE2A3338E}"/>
                </a:ext>
              </a:extLst>
            </xdr:cNvPr>
            <xdr:cNvCxnSpPr/>
          </xdr:nvCxnSpPr>
          <xdr:spPr>
            <a:xfrm flipV="1">
              <a:off x="4558717" y="2427982"/>
              <a:ext cx="0" cy="299668"/>
            </a:xfrm>
            <a:prstGeom prst="straightConnector1">
              <a:avLst/>
            </a:prstGeom>
            <a:ln w="12700">
              <a:solidFill>
                <a:srgbClr val="FF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88" name="テキスト ボックス 187">
              <a:extLst>
                <a:ext uri="{FF2B5EF4-FFF2-40B4-BE49-F238E27FC236}">
                  <a16:creationId xmlns:a16="http://schemas.microsoft.com/office/drawing/2014/main" id="{659A4C38-2853-4C46-B473-6A2E5263224E}"/>
                </a:ext>
              </a:extLst>
            </xdr:cNvPr>
            <xdr:cNvSpPr txBox="1"/>
          </xdr:nvSpPr>
          <xdr:spPr>
            <a:xfrm>
              <a:off x="5403435" y="2362201"/>
              <a:ext cx="502065" cy="37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変動費</a:t>
              </a:r>
            </a:p>
            <a:p>
              <a:pPr algn="ctr"/>
              <a:r>
                <a:rPr kumimoji="1" lang="en-US" altLang="ja-JP" sz="900">
                  <a:latin typeface="ＭＳ Ｐゴシック" panose="020B0600070205080204" pitchFamily="50" charset="-128"/>
                  <a:ea typeface="ＭＳ Ｐゴシック" panose="020B0600070205080204" pitchFamily="50" charset="-128"/>
                </a:rPr>
                <a:t>300</a:t>
              </a:r>
              <a:endParaRPr kumimoji="1" lang="ja-JP" altLang="en-US" sz="900">
                <a:latin typeface="ＭＳ Ｐゴシック" panose="020B0600070205080204" pitchFamily="50" charset="-128"/>
                <a:ea typeface="ＭＳ Ｐゴシック" panose="020B0600070205080204" pitchFamily="50" charset="-128"/>
              </a:endParaRPr>
            </a:p>
          </xdr:txBody>
        </xdr:sp>
        <xdr:sp macro="" textlink="">
          <xdr:nvSpPr>
            <xdr:cNvPr id="189" name="テキスト ボックス 188">
              <a:extLst>
                <a:ext uri="{FF2B5EF4-FFF2-40B4-BE49-F238E27FC236}">
                  <a16:creationId xmlns:a16="http://schemas.microsoft.com/office/drawing/2014/main" id="{DEB1CF31-767B-4EEF-9054-4A65B1FF139F}"/>
                </a:ext>
              </a:extLst>
            </xdr:cNvPr>
            <xdr:cNvSpPr txBox="1"/>
          </xdr:nvSpPr>
          <xdr:spPr>
            <a:xfrm>
              <a:off x="5403435" y="3275824"/>
              <a:ext cx="502065" cy="37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固定費</a:t>
              </a:r>
            </a:p>
            <a:p>
              <a:pPr algn="ctr"/>
              <a:r>
                <a:rPr kumimoji="1" lang="en-US" altLang="ja-JP" sz="900">
                  <a:latin typeface="ＭＳ Ｐゴシック" panose="020B0600070205080204" pitchFamily="50" charset="-128"/>
                  <a:ea typeface="ＭＳ Ｐゴシック" panose="020B0600070205080204" pitchFamily="50" charset="-128"/>
                </a:rPr>
                <a:t>300</a:t>
              </a:r>
              <a:endParaRPr kumimoji="1" lang="ja-JP" altLang="en-US" sz="900">
                <a:latin typeface="ＭＳ Ｐゴシック" panose="020B0600070205080204" pitchFamily="50" charset="-128"/>
                <a:ea typeface="ＭＳ Ｐゴシック" panose="020B0600070205080204" pitchFamily="50" charset="-128"/>
              </a:endParaRPr>
            </a:p>
          </xdr:txBody>
        </xdr:sp>
        <xdr:sp macro="" textlink="">
          <xdr:nvSpPr>
            <xdr:cNvPr id="191" name="テキスト ボックス 190">
              <a:extLst>
                <a:ext uri="{FF2B5EF4-FFF2-40B4-BE49-F238E27FC236}">
                  <a16:creationId xmlns:a16="http://schemas.microsoft.com/office/drawing/2014/main" id="{604ADD31-70B5-40BE-B3AB-13232EED03BF}"/>
                </a:ext>
              </a:extLst>
            </xdr:cNvPr>
            <xdr:cNvSpPr txBox="1"/>
          </xdr:nvSpPr>
          <xdr:spPr>
            <a:xfrm>
              <a:off x="4626195" y="2639943"/>
              <a:ext cx="502065" cy="37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変動費</a:t>
              </a:r>
            </a:p>
            <a:p>
              <a:pPr algn="ctr"/>
              <a:r>
                <a:rPr kumimoji="1" lang="en-US" altLang="ja-JP" sz="900">
                  <a:latin typeface="ＭＳ Ｐゴシック" panose="020B0600070205080204" pitchFamily="50" charset="-128"/>
                  <a:ea typeface="ＭＳ Ｐゴシック" panose="020B0600070205080204" pitchFamily="50" charset="-128"/>
                </a:rPr>
                <a:t>200</a:t>
              </a:r>
              <a:endParaRPr kumimoji="1" lang="ja-JP" altLang="en-US" sz="900">
                <a:latin typeface="ＭＳ Ｐゴシック" panose="020B0600070205080204" pitchFamily="50" charset="-128"/>
                <a:ea typeface="ＭＳ Ｐゴシック" panose="020B0600070205080204" pitchFamily="50" charset="-128"/>
              </a:endParaRPr>
            </a:p>
          </xdr:txBody>
        </xdr:sp>
        <xdr:sp macro="" textlink="">
          <xdr:nvSpPr>
            <xdr:cNvPr id="192" name="テキスト ボックス 191">
              <a:extLst>
                <a:ext uri="{FF2B5EF4-FFF2-40B4-BE49-F238E27FC236}">
                  <a16:creationId xmlns:a16="http://schemas.microsoft.com/office/drawing/2014/main" id="{6190FFCA-AA1A-4EC2-A770-229A836B5135}"/>
                </a:ext>
              </a:extLst>
            </xdr:cNvPr>
            <xdr:cNvSpPr txBox="1"/>
          </xdr:nvSpPr>
          <xdr:spPr>
            <a:xfrm>
              <a:off x="4626195" y="3275824"/>
              <a:ext cx="502065" cy="37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固定費</a:t>
              </a:r>
            </a:p>
            <a:p>
              <a:pPr algn="ctr"/>
              <a:r>
                <a:rPr kumimoji="1" lang="en-US" altLang="ja-JP" sz="900">
                  <a:latin typeface="ＭＳ Ｐゴシック" panose="020B0600070205080204" pitchFamily="50" charset="-128"/>
                  <a:ea typeface="ＭＳ Ｐゴシック" panose="020B0600070205080204" pitchFamily="50" charset="-128"/>
                </a:rPr>
                <a:t>300</a:t>
              </a:r>
              <a:endParaRPr kumimoji="1" lang="ja-JP" altLang="en-US" sz="900">
                <a:latin typeface="ＭＳ Ｐゴシック" panose="020B0600070205080204" pitchFamily="50" charset="-128"/>
                <a:ea typeface="ＭＳ Ｐゴシック" panose="020B0600070205080204" pitchFamily="50" charset="-128"/>
              </a:endParaRPr>
            </a:p>
          </xdr:txBody>
        </xdr:sp>
        <xdr:sp macro="" textlink="">
          <xdr:nvSpPr>
            <xdr:cNvPr id="195" name="テキスト ボックス 194">
              <a:extLst>
                <a:ext uri="{FF2B5EF4-FFF2-40B4-BE49-F238E27FC236}">
                  <a16:creationId xmlns:a16="http://schemas.microsoft.com/office/drawing/2014/main" id="{EB74913E-BDD8-478A-943B-3212248079CA}"/>
                </a:ext>
              </a:extLst>
            </xdr:cNvPr>
            <xdr:cNvSpPr txBox="1"/>
          </xdr:nvSpPr>
          <xdr:spPr>
            <a:xfrm>
              <a:off x="4001858" y="1940420"/>
              <a:ext cx="612126" cy="37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売上高</a:t>
              </a:r>
            </a:p>
            <a:p>
              <a:pPr algn="ctr"/>
              <a:r>
                <a:rPr kumimoji="1" lang="en-US" altLang="ja-JP" sz="900">
                  <a:latin typeface="ＭＳ Ｐゴシック" panose="020B0600070205080204" pitchFamily="50" charset="-128"/>
                  <a:ea typeface="ＭＳ Ｐゴシック" panose="020B0600070205080204" pitchFamily="50" charset="-128"/>
                </a:rPr>
                <a:t>400</a:t>
              </a:r>
            </a:p>
          </xdr:txBody>
        </xdr:sp>
        <xdr:sp macro="" textlink="">
          <xdr:nvSpPr>
            <xdr:cNvPr id="196" name="テキスト ボックス 195">
              <a:extLst>
                <a:ext uri="{FF2B5EF4-FFF2-40B4-BE49-F238E27FC236}">
                  <a16:creationId xmlns:a16="http://schemas.microsoft.com/office/drawing/2014/main" id="{E741FE48-F3AE-4813-9CAF-8671E4136BEE}"/>
                </a:ext>
              </a:extLst>
            </xdr:cNvPr>
            <xdr:cNvSpPr txBox="1"/>
          </xdr:nvSpPr>
          <xdr:spPr>
            <a:xfrm>
              <a:off x="3848100" y="2398746"/>
              <a:ext cx="612126" cy="37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営業利益</a:t>
              </a:r>
            </a:p>
            <a:p>
              <a:pPr algn="ctr"/>
              <a:r>
                <a:rPr kumimoji="1" lang="ja-JP" altLang="en-US" sz="900">
                  <a:latin typeface="ＭＳ Ｐゴシック" panose="020B0600070205080204" pitchFamily="50" charset="-128"/>
                  <a:ea typeface="ＭＳ Ｐゴシック" panose="020B0600070205080204" pitchFamily="50" charset="-128"/>
                </a:rPr>
                <a:t>赤字</a:t>
              </a:r>
              <a:r>
                <a:rPr kumimoji="1" lang="en-US" altLang="ja-JP" sz="900">
                  <a:latin typeface="ＭＳ Ｐゴシック" panose="020B0600070205080204" pitchFamily="50" charset="-128"/>
                  <a:ea typeface="ＭＳ Ｐゴシック" panose="020B0600070205080204" pitchFamily="50" charset="-128"/>
                </a:rPr>
                <a:t>100</a:t>
              </a:r>
            </a:p>
          </xdr:txBody>
        </xdr:sp>
        <xdr:sp macro="" textlink="">
          <xdr:nvSpPr>
            <xdr:cNvPr id="197" name="テキスト ボックス 196">
              <a:extLst>
                <a:ext uri="{FF2B5EF4-FFF2-40B4-BE49-F238E27FC236}">
                  <a16:creationId xmlns:a16="http://schemas.microsoft.com/office/drawing/2014/main" id="{A6B2704C-2C03-410A-9B2E-575607AC1619}"/>
                </a:ext>
              </a:extLst>
            </xdr:cNvPr>
            <xdr:cNvSpPr txBox="1"/>
          </xdr:nvSpPr>
          <xdr:spPr>
            <a:xfrm>
              <a:off x="6983994" y="973495"/>
              <a:ext cx="612126" cy="37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営業利益</a:t>
              </a:r>
              <a:endParaRPr kumimoji="1" lang="en-US" altLang="ja-JP" sz="900">
                <a:latin typeface="ＭＳ Ｐゴシック" panose="020B0600070205080204" pitchFamily="50" charset="-128"/>
                <a:ea typeface="ＭＳ Ｐゴシック" panose="020B0600070205080204" pitchFamily="50" charset="-128"/>
              </a:endParaRPr>
            </a:p>
            <a:p>
              <a:pPr algn="ctr"/>
              <a:r>
                <a:rPr kumimoji="1" lang="ja-JP" altLang="en-US" sz="900">
                  <a:latin typeface="ＭＳ Ｐゴシック" panose="020B0600070205080204" pitchFamily="50" charset="-128"/>
                  <a:ea typeface="ＭＳ Ｐゴシック" panose="020B0600070205080204" pitchFamily="50" charset="-128"/>
                </a:rPr>
                <a:t>黒字</a:t>
              </a:r>
              <a:r>
                <a:rPr kumimoji="1" lang="en-US" altLang="ja-JP" sz="900">
                  <a:latin typeface="ＭＳ Ｐゴシック" panose="020B0600070205080204" pitchFamily="50" charset="-128"/>
                  <a:ea typeface="ＭＳ Ｐゴシック" panose="020B0600070205080204" pitchFamily="50" charset="-128"/>
                </a:rPr>
                <a:t>200</a:t>
              </a:r>
            </a:p>
          </xdr:txBody>
        </xdr:sp>
        <xdr:sp macro="" textlink="">
          <xdr:nvSpPr>
            <xdr:cNvPr id="198" name="テキスト ボックス 197">
              <a:extLst>
                <a:ext uri="{FF2B5EF4-FFF2-40B4-BE49-F238E27FC236}">
                  <a16:creationId xmlns:a16="http://schemas.microsoft.com/office/drawing/2014/main" id="{EA3AC5AF-7088-427A-AA92-42AB13C77D5D}"/>
                </a:ext>
              </a:extLst>
            </xdr:cNvPr>
            <xdr:cNvSpPr txBox="1"/>
          </xdr:nvSpPr>
          <xdr:spPr>
            <a:xfrm>
              <a:off x="6980775" y="2362201"/>
              <a:ext cx="502065" cy="37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変動費</a:t>
              </a:r>
            </a:p>
            <a:p>
              <a:pPr algn="ctr"/>
              <a:r>
                <a:rPr kumimoji="1" lang="en-US" altLang="ja-JP" sz="900">
                  <a:latin typeface="ＭＳ Ｐゴシック" panose="020B0600070205080204" pitchFamily="50" charset="-128"/>
                  <a:ea typeface="ＭＳ Ｐゴシック" panose="020B0600070205080204" pitchFamily="50" charset="-128"/>
                </a:rPr>
                <a:t>500</a:t>
              </a:r>
              <a:endParaRPr kumimoji="1" lang="ja-JP" altLang="en-US" sz="900">
                <a:latin typeface="ＭＳ Ｐゴシック" panose="020B0600070205080204" pitchFamily="50" charset="-128"/>
                <a:ea typeface="ＭＳ Ｐゴシック" panose="020B0600070205080204" pitchFamily="50" charset="-128"/>
              </a:endParaRPr>
            </a:p>
          </xdr:txBody>
        </xdr:sp>
        <xdr:sp macro="" textlink="">
          <xdr:nvSpPr>
            <xdr:cNvPr id="199" name="テキスト ボックス 198">
              <a:extLst>
                <a:ext uri="{FF2B5EF4-FFF2-40B4-BE49-F238E27FC236}">
                  <a16:creationId xmlns:a16="http://schemas.microsoft.com/office/drawing/2014/main" id="{948FBE72-E20F-4828-B8B4-D364B58B4AAD}"/>
                </a:ext>
              </a:extLst>
            </xdr:cNvPr>
            <xdr:cNvSpPr txBox="1"/>
          </xdr:nvSpPr>
          <xdr:spPr>
            <a:xfrm>
              <a:off x="6980775" y="3275824"/>
              <a:ext cx="502065" cy="37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固定費</a:t>
              </a:r>
            </a:p>
            <a:p>
              <a:pPr algn="ctr"/>
              <a:r>
                <a:rPr kumimoji="1" lang="en-US" altLang="ja-JP" sz="900">
                  <a:latin typeface="ＭＳ Ｐゴシック" panose="020B0600070205080204" pitchFamily="50" charset="-128"/>
                  <a:ea typeface="ＭＳ Ｐゴシック" panose="020B0600070205080204" pitchFamily="50" charset="-128"/>
                </a:rPr>
                <a:t>300</a:t>
              </a:r>
              <a:endParaRPr kumimoji="1" lang="ja-JP" altLang="en-US" sz="900">
                <a:latin typeface="ＭＳ Ｐゴシック" panose="020B0600070205080204" pitchFamily="50" charset="-128"/>
                <a:ea typeface="ＭＳ Ｐゴシック" panose="020B0600070205080204" pitchFamily="50" charset="-128"/>
              </a:endParaRPr>
            </a:p>
          </xdr:txBody>
        </xdr:sp>
        <xdr:sp macro="" textlink="">
          <xdr:nvSpPr>
            <xdr:cNvPr id="200" name="テキスト ボックス 199">
              <a:extLst>
                <a:ext uri="{FF2B5EF4-FFF2-40B4-BE49-F238E27FC236}">
                  <a16:creationId xmlns:a16="http://schemas.microsoft.com/office/drawing/2014/main" id="{105C2B8B-906F-4FDB-846B-1B2FD9DC38CD}"/>
                </a:ext>
              </a:extLst>
            </xdr:cNvPr>
            <xdr:cNvSpPr txBox="1"/>
          </xdr:nvSpPr>
          <xdr:spPr>
            <a:xfrm>
              <a:off x="6519700" y="583045"/>
              <a:ext cx="612126" cy="372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900">
                  <a:latin typeface="ＭＳ Ｐゴシック" panose="020B0600070205080204" pitchFamily="50" charset="-128"/>
                  <a:ea typeface="ＭＳ Ｐゴシック" panose="020B0600070205080204" pitchFamily="50" charset="-128"/>
                </a:rPr>
                <a:t>売上高</a:t>
              </a:r>
            </a:p>
            <a:p>
              <a:pPr algn="ctr"/>
              <a:r>
                <a:rPr kumimoji="1" lang="en-US" altLang="ja-JP" sz="900">
                  <a:latin typeface="ＭＳ Ｐゴシック" panose="020B0600070205080204" pitchFamily="50" charset="-128"/>
                  <a:ea typeface="ＭＳ Ｐゴシック" panose="020B0600070205080204" pitchFamily="50" charset="-128"/>
                </a:rPr>
                <a:t>1000</a:t>
              </a:r>
            </a:p>
          </xdr:txBody>
        </xdr:sp>
        <xdr:cxnSp macro="">
          <xdr:nvCxnSpPr>
            <xdr:cNvPr id="193" name="直線矢印コネクタ 192">
              <a:extLst>
                <a:ext uri="{FF2B5EF4-FFF2-40B4-BE49-F238E27FC236}">
                  <a16:creationId xmlns:a16="http://schemas.microsoft.com/office/drawing/2014/main" id="{6A8F8D2C-8A49-4CF0-B226-3F7ACF236A13}"/>
                </a:ext>
              </a:extLst>
            </xdr:cNvPr>
            <xdr:cNvCxnSpPr/>
          </xdr:nvCxnSpPr>
          <xdr:spPr>
            <a:xfrm>
              <a:off x="4337138" y="2262017"/>
              <a:ext cx="282933" cy="41770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2" name="楕円 1">
            <a:extLst>
              <a:ext uri="{FF2B5EF4-FFF2-40B4-BE49-F238E27FC236}">
                <a16:creationId xmlns:a16="http://schemas.microsoft.com/office/drawing/2014/main" id="{CA1D2255-0516-40A4-8660-4E5143702797}"/>
              </a:ext>
            </a:extLst>
          </xdr:cNvPr>
          <xdr:cNvSpPr/>
        </xdr:nvSpPr>
        <xdr:spPr>
          <a:xfrm>
            <a:off x="5043853" y="2695721"/>
            <a:ext cx="70339" cy="67408"/>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4" name="楕円 133">
            <a:extLst>
              <a:ext uri="{FF2B5EF4-FFF2-40B4-BE49-F238E27FC236}">
                <a16:creationId xmlns:a16="http://schemas.microsoft.com/office/drawing/2014/main" id="{8B956988-9087-4F69-838D-93690239EB27}"/>
              </a:ext>
            </a:extLst>
          </xdr:cNvPr>
          <xdr:cNvSpPr/>
        </xdr:nvSpPr>
        <xdr:spPr>
          <a:xfrm>
            <a:off x="5782994" y="2089051"/>
            <a:ext cx="70339" cy="70339"/>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7" name="楕円 146">
            <a:extLst>
              <a:ext uri="{FF2B5EF4-FFF2-40B4-BE49-F238E27FC236}">
                <a16:creationId xmlns:a16="http://schemas.microsoft.com/office/drawing/2014/main" id="{87EC71E7-5726-4C38-AFBF-C77D23D8644E}"/>
              </a:ext>
            </a:extLst>
          </xdr:cNvPr>
          <xdr:cNvSpPr/>
        </xdr:nvSpPr>
        <xdr:spPr>
          <a:xfrm>
            <a:off x="7261274" y="846404"/>
            <a:ext cx="70339" cy="70339"/>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7</xdr:col>
      <xdr:colOff>41910</xdr:colOff>
      <xdr:row>20</xdr:row>
      <xdr:rowOff>121920</xdr:rowOff>
    </xdr:from>
    <xdr:to>
      <xdr:col>9</xdr:col>
      <xdr:colOff>476250</xdr:colOff>
      <xdr:row>21</xdr:row>
      <xdr:rowOff>137160</xdr:rowOff>
    </xdr:to>
    <xdr:sp macro="" textlink="">
      <xdr:nvSpPr>
        <xdr:cNvPr id="181" name="テキスト ボックス 180">
          <a:extLst>
            <a:ext uri="{FF2B5EF4-FFF2-40B4-BE49-F238E27FC236}">
              <a16:creationId xmlns:a16="http://schemas.microsoft.com/office/drawing/2014/main" id="{C5D539AA-5C33-4AD1-86EC-40434AD37399}"/>
            </a:ext>
          </a:extLst>
        </xdr:cNvPr>
        <xdr:cNvSpPr txBox="1"/>
      </xdr:nvSpPr>
      <xdr:spPr>
        <a:xfrm>
          <a:off x="4823460" y="3989070"/>
          <a:ext cx="1920240" cy="205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no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赤字　</a:t>
          </a:r>
          <a:r>
            <a:rPr kumimoji="1" lang="ja-JP" altLang="en-US" sz="1000" b="1">
              <a:solidFill>
                <a:srgbClr val="0070C0"/>
              </a:solidFill>
              <a:latin typeface="ＭＳ Ｐゴシック" panose="020B0600070205080204" pitchFamily="50" charset="-128"/>
              <a:ea typeface="ＭＳ Ｐゴシック" panose="020B0600070205080204" pitchFamily="50" charset="-128"/>
            </a:rPr>
            <a:t>←　損益分岐点　→　</a:t>
          </a:r>
          <a:r>
            <a:rPr kumimoji="1" lang="ja-JP" altLang="en-US" sz="1000" b="1">
              <a:latin typeface="ＭＳ Ｐゴシック" panose="020B0600070205080204" pitchFamily="50" charset="-128"/>
              <a:ea typeface="ＭＳ Ｐゴシック" panose="020B0600070205080204" pitchFamily="50" charset="-128"/>
            </a:rPr>
            <a:t>黒字</a:t>
          </a:r>
        </a:p>
      </xdr:txBody>
    </xdr:sp>
    <xdr:clientData/>
  </xdr:twoCellAnchor>
  <xdr:twoCellAnchor>
    <xdr:from>
      <xdr:col>4</xdr:col>
      <xdr:colOff>571500</xdr:colOff>
      <xdr:row>42</xdr:row>
      <xdr:rowOff>45720</xdr:rowOff>
    </xdr:from>
    <xdr:to>
      <xdr:col>7</xdr:col>
      <xdr:colOff>662940</xdr:colOff>
      <xdr:row>46</xdr:row>
      <xdr:rowOff>0</xdr:rowOff>
    </xdr:to>
    <xdr:grpSp>
      <xdr:nvGrpSpPr>
        <xdr:cNvPr id="20" name="グループ化 19">
          <a:extLst>
            <a:ext uri="{FF2B5EF4-FFF2-40B4-BE49-F238E27FC236}">
              <a16:creationId xmlns:a16="http://schemas.microsoft.com/office/drawing/2014/main" id="{7707A4EB-90C8-10EF-E1D6-371E52118E33}"/>
            </a:ext>
          </a:extLst>
        </xdr:cNvPr>
        <xdr:cNvGrpSpPr/>
      </xdr:nvGrpSpPr>
      <xdr:grpSpPr>
        <a:xfrm>
          <a:off x="2979420" y="8107680"/>
          <a:ext cx="2308860" cy="716280"/>
          <a:chOff x="312420" y="8732520"/>
          <a:chExt cx="2308860" cy="792480"/>
        </a:xfrm>
      </xdr:grpSpPr>
      <xdr:sp macro="" textlink="">
        <xdr:nvSpPr>
          <xdr:cNvPr id="8" name="四角形: 角を丸くする 7">
            <a:extLst>
              <a:ext uri="{FF2B5EF4-FFF2-40B4-BE49-F238E27FC236}">
                <a16:creationId xmlns:a16="http://schemas.microsoft.com/office/drawing/2014/main" id="{0EF08460-7948-3583-AB75-70F0A47236CF}"/>
              </a:ext>
            </a:extLst>
          </xdr:cNvPr>
          <xdr:cNvSpPr/>
        </xdr:nvSpPr>
        <xdr:spPr>
          <a:xfrm>
            <a:off x="312420" y="8732520"/>
            <a:ext cx="2286000" cy="563880"/>
          </a:xfrm>
          <a:prstGeom prst="roundRect">
            <a:avLst>
              <a:gd name="adj" fmla="val 11604"/>
            </a:avLst>
          </a:prstGeom>
          <a:solidFill>
            <a:schemeClr val="accent4">
              <a:lumMod val="20000"/>
              <a:lumOff val="80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5749B554-6C9A-F168-1D4E-17F344D90619}"/>
              </a:ext>
            </a:extLst>
          </xdr:cNvPr>
          <xdr:cNvSpPr txBox="1"/>
        </xdr:nvSpPr>
        <xdr:spPr>
          <a:xfrm>
            <a:off x="342999" y="8869680"/>
            <a:ext cx="136388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latin typeface="ＭＳ Ｐゴシック" panose="020B0600070205080204" pitchFamily="50" charset="-128"/>
                <a:ea typeface="ＭＳ Ｐゴシック" panose="020B0600070205080204" pitchFamily="50" charset="-128"/>
              </a:rPr>
              <a:t>人時生産性＝</a:t>
            </a:r>
          </a:p>
        </xdr:txBody>
      </xdr:sp>
      <xdr:sp macro="" textlink="">
        <xdr:nvSpPr>
          <xdr:cNvPr id="11" name="テキスト ボックス 10">
            <a:extLst>
              <a:ext uri="{FF2B5EF4-FFF2-40B4-BE49-F238E27FC236}">
                <a16:creationId xmlns:a16="http://schemas.microsoft.com/office/drawing/2014/main" id="{76F5760A-4CF8-1AE1-1509-8DB0371F89DE}"/>
              </a:ext>
            </a:extLst>
          </xdr:cNvPr>
          <xdr:cNvSpPr txBox="1"/>
        </xdr:nvSpPr>
        <xdr:spPr>
          <a:xfrm>
            <a:off x="1173480" y="8732520"/>
            <a:ext cx="137743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b="1">
                <a:latin typeface="ＭＳ Ｐゴシック" panose="020B0600070205080204" pitchFamily="50" charset="-128"/>
                <a:ea typeface="ＭＳ Ｐゴシック" panose="020B0600070205080204" pitchFamily="50" charset="-128"/>
              </a:rPr>
              <a:t>付加価値額</a:t>
            </a:r>
          </a:p>
        </xdr:txBody>
      </xdr:sp>
      <xdr:sp macro="" textlink="">
        <xdr:nvSpPr>
          <xdr:cNvPr id="12" name="テキスト ボックス 11">
            <a:extLst>
              <a:ext uri="{FF2B5EF4-FFF2-40B4-BE49-F238E27FC236}">
                <a16:creationId xmlns:a16="http://schemas.microsoft.com/office/drawing/2014/main" id="{F94EEC5E-CCD0-BE6F-DEBF-53B2D797BC2B}"/>
              </a:ext>
            </a:extLst>
          </xdr:cNvPr>
          <xdr:cNvSpPr txBox="1"/>
        </xdr:nvSpPr>
        <xdr:spPr>
          <a:xfrm>
            <a:off x="1457987" y="8999220"/>
            <a:ext cx="8366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b="1">
                <a:latin typeface="ＭＳ Ｐゴシック" panose="020B0600070205080204" pitchFamily="50" charset="-128"/>
                <a:ea typeface="ＭＳ Ｐゴシック" panose="020B0600070205080204" pitchFamily="50" charset="-128"/>
              </a:rPr>
              <a:t>労働時間</a:t>
            </a:r>
          </a:p>
        </xdr:txBody>
      </xdr:sp>
      <xdr:cxnSp macro="">
        <xdr:nvCxnSpPr>
          <xdr:cNvPr id="13" name="直線コネクタ 12">
            <a:extLst>
              <a:ext uri="{FF2B5EF4-FFF2-40B4-BE49-F238E27FC236}">
                <a16:creationId xmlns:a16="http://schemas.microsoft.com/office/drawing/2014/main" id="{5C6CF12D-1CAD-3C48-9640-5BD0801A1C55}"/>
              </a:ext>
            </a:extLst>
          </xdr:cNvPr>
          <xdr:cNvCxnSpPr/>
        </xdr:nvCxnSpPr>
        <xdr:spPr>
          <a:xfrm>
            <a:off x="1309892" y="9006840"/>
            <a:ext cx="1052308"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a:extLst>
              <a:ext uri="{FF2B5EF4-FFF2-40B4-BE49-F238E27FC236}">
                <a16:creationId xmlns:a16="http://schemas.microsoft.com/office/drawing/2014/main" id="{61F3AACC-7C86-2B56-FDFF-0235608E96D1}"/>
              </a:ext>
            </a:extLst>
          </xdr:cNvPr>
          <xdr:cNvSpPr txBox="1"/>
        </xdr:nvSpPr>
        <xdr:spPr>
          <a:xfrm>
            <a:off x="318398" y="9349740"/>
            <a:ext cx="2302882" cy="175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kumimoji="1" lang="ja-JP" altLang="en-US" sz="900" b="0">
                <a:solidFill>
                  <a:sysClr val="windowText" lastClr="000000"/>
                </a:solidFill>
                <a:latin typeface="ＭＳ Ｐゴシック" panose="020B0600070205080204" pitchFamily="50" charset="-128"/>
                <a:ea typeface="ＭＳ Ｐゴシック" panose="020B0600070205080204" pitchFamily="50" charset="-128"/>
              </a:rPr>
              <a:t>付加価値額簡易計算式（売上高－外注仕入額）</a:t>
            </a:r>
          </a:p>
        </xdr:txBody>
      </xdr:sp>
    </xdr:grpSp>
    <xdr:clientData/>
  </xdr:twoCellAnchor>
  <xdr:twoCellAnchor>
    <xdr:from>
      <xdr:col>7</xdr:col>
      <xdr:colOff>304800</xdr:colOff>
      <xdr:row>43</xdr:row>
      <xdr:rowOff>0</xdr:rowOff>
    </xdr:from>
    <xdr:to>
      <xdr:col>8</xdr:col>
      <xdr:colOff>152400</xdr:colOff>
      <xdr:row>43</xdr:row>
      <xdr:rowOff>0</xdr:rowOff>
    </xdr:to>
    <xdr:cxnSp macro="">
      <xdr:nvCxnSpPr>
        <xdr:cNvPr id="17" name="直線コネクタ 16">
          <a:extLst>
            <a:ext uri="{FF2B5EF4-FFF2-40B4-BE49-F238E27FC236}">
              <a16:creationId xmlns:a16="http://schemas.microsoft.com/office/drawing/2014/main" id="{9D3D5057-09D0-0CE5-A995-13095F27835E}"/>
            </a:ext>
          </a:extLst>
        </xdr:cNvPr>
        <xdr:cNvCxnSpPr/>
      </xdr:nvCxnSpPr>
      <xdr:spPr>
        <a:xfrm>
          <a:off x="4930140" y="8252460"/>
          <a:ext cx="586740" cy="0"/>
        </a:xfrm>
        <a:prstGeom prst="line">
          <a:avLst/>
        </a:prstGeom>
        <a:ln w="12700">
          <a:solidFill>
            <a:schemeClr val="accent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304800</xdr:colOff>
      <xdr:row>44</xdr:row>
      <xdr:rowOff>68580</xdr:rowOff>
    </xdr:from>
    <xdr:to>
      <xdr:col>8</xdr:col>
      <xdr:colOff>152400</xdr:colOff>
      <xdr:row>44</xdr:row>
      <xdr:rowOff>68580</xdr:rowOff>
    </xdr:to>
    <xdr:cxnSp macro="">
      <xdr:nvCxnSpPr>
        <xdr:cNvPr id="18" name="直線コネクタ 17">
          <a:extLst>
            <a:ext uri="{FF2B5EF4-FFF2-40B4-BE49-F238E27FC236}">
              <a16:creationId xmlns:a16="http://schemas.microsoft.com/office/drawing/2014/main" id="{E32D35C0-1349-883D-44E1-81D0FEDCD0D0}"/>
            </a:ext>
          </a:extLst>
        </xdr:cNvPr>
        <xdr:cNvCxnSpPr/>
      </xdr:nvCxnSpPr>
      <xdr:spPr>
        <a:xfrm>
          <a:off x="4930140" y="8511540"/>
          <a:ext cx="586740" cy="0"/>
        </a:xfrm>
        <a:prstGeom prst="line">
          <a:avLst/>
        </a:prstGeom>
        <a:ln w="12700">
          <a:solidFill>
            <a:schemeClr val="accent5"/>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121920</xdr:colOff>
      <xdr:row>42</xdr:row>
      <xdr:rowOff>60960</xdr:rowOff>
    </xdr:from>
    <xdr:ext cx="1927002" cy="259045"/>
    <xdr:sp macro="" textlink="">
      <xdr:nvSpPr>
        <xdr:cNvPr id="19" name="テキスト ボックス 18">
          <a:extLst>
            <a:ext uri="{FF2B5EF4-FFF2-40B4-BE49-F238E27FC236}">
              <a16:creationId xmlns:a16="http://schemas.microsoft.com/office/drawing/2014/main" id="{9D1B884B-A906-9245-AB84-962DCB4EA2D2}"/>
            </a:ext>
          </a:extLst>
        </xdr:cNvPr>
        <xdr:cNvSpPr txBox="1"/>
      </xdr:nvSpPr>
      <xdr:spPr>
        <a:xfrm>
          <a:off x="5486400" y="8122920"/>
          <a:ext cx="19270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Ｐゴシック" panose="020B0600070205080204" pitchFamily="50" charset="-128"/>
              <a:ea typeface="ＭＳ Ｐゴシック" panose="020B0600070205080204" pitchFamily="50" charset="-128"/>
            </a:rPr>
            <a:t>いかに付加価値額を高めるか？</a:t>
          </a:r>
        </a:p>
      </xdr:txBody>
    </xdr:sp>
    <xdr:clientData/>
  </xdr:oneCellAnchor>
  <xdr:oneCellAnchor>
    <xdr:from>
      <xdr:col>8</xdr:col>
      <xdr:colOff>121920</xdr:colOff>
      <xdr:row>43</xdr:row>
      <xdr:rowOff>137160</xdr:rowOff>
    </xdr:from>
    <xdr:ext cx="2025234" cy="259045"/>
    <xdr:sp macro="" textlink="">
      <xdr:nvSpPr>
        <xdr:cNvPr id="21" name="テキスト ボックス 20">
          <a:extLst>
            <a:ext uri="{FF2B5EF4-FFF2-40B4-BE49-F238E27FC236}">
              <a16:creationId xmlns:a16="http://schemas.microsoft.com/office/drawing/2014/main" id="{D4E284F2-52FB-A38A-71F0-0DF502014B36}"/>
            </a:ext>
          </a:extLst>
        </xdr:cNvPr>
        <xdr:cNvSpPr txBox="1"/>
      </xdr:nvSpPr>
      <xdr:spPr>
        <a:xfrm>
          <a:off x="5486400" y="8389620"/>
          <a:ext cx="202523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Ｐゴシック" panose="020B0600070205080204" pitchFamily="50" charset="-128"/>
              <a:ea typeface="ＭＳ Ｐゴシック" panose="020B0600070205080204" pitchFamily="50" charset="-128"/>
            </a:rPr>
            <a:t>いかに労働時間を縮減できるか？</a:t>
          </a:r>
        </a:p>
      </xdr:txBody>
    </xdr:sp>
    <xdr:clientData/>
  </xdr:oneCellAnchor>
  <xdr:twoCellAnchor>
    <xdr:from>
      <xdr:col>6</xdr:col>
      <xdr:colOff>7621</xdr:colOff>
      <xdr:row>87</xdr:row>
      <xdr:rowOff>53340</xdr:rowOff>
    </xdr:from>
    <xdr:to>
      <xdr:col>10</xdr:col>
      <xdr:colOff>76201</xdr:colOff>
      <xdr:row>89</xdr:row>
      <xdr:rowOff>182880</xdr:rowOff>
    </xdr:to>
    <xdr:grpSp>
      <xdr:nvGrpSpPr>
        <xdr:cNvPr id="23" name="グループ化 22">
          <a:extLst>
            <a:ext uri="{FF2B5EF4-FFF2-40B4-BE49-F238E27FC236}">
              <a16:creationId xmlns:a16="http://schemas.microsoft.com/office/drawing/2014/main" id="{26DF0247-47A5-4C39-8827-FA018CADB4E3}"/>
            </a:ext>
          </a:extLst>
        </xdr:cNvPr>
        <xdr:cNvGrpSpPr/>
      </xdr:nvGrpSpPr>
      <xdr:grpSpPr>
        <a:xfrm>
          <a:off x="3893821" y="16687800"/>
          <a:ext cx="3025140" cy="510540"/>
          <a:chOff x="2872741" y="8450580"/>
          <a:chExt cx="2819400" cy="510540"/>
        </a:xfrm>
      </xdr:grpSpPr>
      <xdr:sp macro="" textlink="">
        <xdr:nvSpPr>
          <xdr:cNvPr id="25" name="四角形: 角を丸くする 24">
            <a:extLst>
              <a:ext uri="{FF2B5EF4-FFF2-40B4-BE49-F238E27FC236}">
                <a16:creationId xmlns:a16="http://schemas.microsoft.com/office/drawing/2014/main" id="{835273DD-E764-EC5A-1EBB-99376482415B}"/>
              </a:ext>
            </a:extLst>
          </xdr:cNvPr>
          <xdr:cNvSpPr/>
        </xdr:nvSpPr>
        <xdr:spPr>
          <a:xfrm>
            <a:off x="2872741" y="8450580"/>
            <a:ext cx="2705772" cy="510540"/>
          </a:xfrm>
          <a:prstGeom prst="round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p>
        </xdr:txBody>
      </xdr:sp>
      <xdr:sp macro="" textlink="">
        <xdr:nvSpPr>
          <xdr:cNvPr id="26" name="テキスト ボックス 25">
            <a:extLst>
              <a:ext uri="{FF2B5EF4-FFF2-40B4-BE49-F238E27FC236}">
                <a16:creationId xmlns:a16="http://schemas.microsoft.com/office/drawing/2014/main" id="{5636C8E8-D8B1-6F87-326C-94F7832DA5BE}"/>
              </a:ext>
            </a:extLst>
          </xdr:cNvPr>
          <xdr:cNvSpPr txBox="1"/>
        </xdr:nvSpPr>
        <xdr:spPr>
          <a:xfrm>
            <a:off x="2880446" y="8564880"/>
            <a:ext cx="1412227"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latin typeface="ＭＳ Ｐゴシック" panose="020B0600070205080204" pitchFamily="50" charset="-128"/>
                <a:ea typeface="ＭＳ Ｐゴシック" panose="020B0600070205080204" pitchFamily="50" charset="-128"/>
              </a:rPr>
              <a:t>損益分岐点比率＝</a:t>
            </a:r>
          </a:p>
        </xdr:txBody>
      </xdr:sp>
      <xdr:sp macro="" textlink="">
        <xdr:nvSpPr>
          <xdr:cNvPr id="27" name="テキスト ボックス 26">
            <a:extLst>
              <a:ext uri="{FF2B5EF4-FFF2-40B4-BE49-F238E27FC236}">
                <a16:creationId xmlns:a16="http://schemas.microsoft.com/office/drawing/2014/main" id="{631894AB-E942-7D4C-89C4-F89D7F26FF2C}"/>
              </a:ext>
            </a:extLst>
          </xdr:cNvPr>
          <xdr:cNvSpPr txBox="1"/>
        </xdr:nvSpPr>
        <xdr:spPr>
          <a:xfrm>
            <a:off x="3848100" y="8481060"/>
            <a:ext cx="1272539"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900">
                <a:latin typeface="ＭＳ Ｐゴシック" panose="020B0600070205080204" pitchFamily="50" charset="-128"/>
                <a:ea typeface="ＭＳ Ｐゴシック" panose="020B0600070205080204" pitchFamily="50" charset="-128"/>
              </a:rPr>
              <a:t>損益分岐点売上高</a:t>
            </a:r>
          </a:p>
        </xdr:txBody>
      </xdr:sp>
      <xdr:sp macro="" textlink="">
        <xdr:nvSpPr>
          <xdr:cNvPr id="28" name="テキスト ボックス 27">
            <a:extLst>
              <a:ext uri="{FF2B5EF4-FFF2-40B4-BE49-F238E27FC236}">
                <a16:creationId xmlns:a16="http://schemas.microsoft.com/office/drawing/2014/main" id="{8FF595BE-FD41-6455-5DAD-449D39BB6C23}"/>
              </a:ext>
            </a:extLst>
          </xdr:cNvPr>
          <xdr:cNvSpPr txBox="1"/>
        </xdr:nvSpPr>
        <xdr:spPr>
          <a:xfrm>
            <a:off x="3989145" y="8663940"/>
            <a:ext cx="1009576"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900">
                <a:latin typeface="ＭＳ Ｐゴシック" panose="020B0600070205080204" pitchFamily="50" charset="-128"/>
                <a:ea typeface="ＭＳ Ｐゴシック" panose="020B0600070205080204" pitchFamily="50" charset="-128"/>
              </a:rPr>
              <a:t>実際売上高</a:t>
            </a:r>
          </a:p>
        </xdr:txBody>
      </xdr:sp>
      <xdr:cxnSp macro="">
        <xdr:nvCxnSpPr>
          <xdr:cNvPr id="32" name="直線コネクタ 31">
            <a:extLst>
              <a:ext uri="{FF2B5EF4-FFF2-40B4-BE49-F238E27FC236}">
                <a16:creationId xmlns:a16="http://schemas.microsoft.com/office/drawing/2014/main" id="{EB022666-90D6-A66E-8DD2-25F9B24F7BC1}"/>
              </a:ext>
            </a:extLst>
          </xdr:cNvPr>
          <xdr:cNvCxnSpPr/>
        </xdr:nvCxnSpPr>
        <xdr:spPr>
          <a:xfrm>
            <a:off x="3893478" y="8686800"/>
            <a:ext cx="1150962"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33" name="テキスト ボックス 32">
            <a:extLst>
              <a:ext uri="{FF2B5EF4-FFF2-40B4-BE49-F238E27FC236}">
                <a16:creationId xmlns:a16="http://schemas.microsoft.com/office/drawing/2014/main" id="{9BB08744-D85E-7278-85B9-495596FF26FC}"/>
              </a:ext>
            </a:extLst>
          </xdr:cNvPr>
          <xdr:cNvSpPr txBox="1"/>
        </xdr:nvSpPr>
        <xdr:spPr>
          <a:xfrm>
            <a:off x="5029287" y="8572500"/>
            <a:ext cx="662854"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Ｐゴシック" panose="020B0600070205080204" pitchFamily="50" charset="-128"/>
                <a:ea typeface="ＭＳ Ｐゴシック" panose="020B0600070205080204" pitchFamily="50" charset="-128"/>
              </a:rPr>
              <a:t>×100(%)</a:t>
            </a:r>
            <a:endParaRPr kumimoji="1" lang="ja-JP" altLang="en-US" sz="900">
              <a:latin typeface="ＭＳ Ｐゴシック" panose="020B0600070205080204" pitchFamily="50" charset="-128"/>
              <a:ea typeface="ＭＳ Ｐゴシック" panose="020B0600070205080204" pitchFamily="50"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naga@ikkopro.co.jp" TargetMode="External"/><Relationship Id="rId1" Type="http://schemas.openxmlformats.org/officeDocument/2006/relationships/hyperlink" Target="http://www.s-naga.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2705A-57A9-4C1B-8E20-43EB68B5FF64}">
  <dimension ref="A1:N134"/>
  <sheetViews>
    <sheetView tabSelected="1" zoomScaleNormal="100" workbookViewId="0">
      <selection activeCell="N1" sqref="N1"/>
    </sheetView>
  </sheetViews>
  <sheetFormatPr defaultColWidth="10.77734375" defaultRowHeight="15" customHeight="1" x14ac:dyDescent="0.2"/>
  <cols>
    <col min="1" max="1" width="2.77734375" style="31" customWidth="1"/>
    <col min="2" max="14" width="10.77734375" style="31"/>
    <col min="15" max="24" width="5.77734375" style="31" customWidth="1"/>
    <col min="25" max="16384" width="10.77734375" style="31"/>
  </cols>
  <sheetData>
    <row r="1" spans="1:14" ht="19.8" customHeight="1" x14ac:dyDescent="0.2">
      <c r="A1" s="25"/>
      <c r="B1" s="26" t="s">
        <v>219</v>
      </c>
      <c r="C1" s="27"/>
      <c r="D1" s="27"/>
      <c r="E1" s="27"/>
      <c r="F1" s="27"/>
      <c r="G1" s="27"/>
      <c r="H1" s="28" t="s">
        <v>19</v>
      </c>
      <c r="I1" s="27"/>
      <c r="J1" s="27"/>
      <c r="K1" s="27"/>
      <c r="L1" s="27"/>
      <c r="M1" s="29" t="s">
        <v>0</v>
      </c>
      <c r="N1" s="30"/>
    </row>
    <row r="2" spans="1:14" ht="15" customHeight="1" x14ac:dyDescent="0.2">
      <c r="A2" s="32"/>
      <c r="B2" s="32"/>
      <c r="C2" s="32"/>
      <c r="D2" s="32"/>
      <c r="E2" s="32"/>
      <c r="F2" s="32"/>
      <c r="G2" s="32"/>
      <c r="H2" s="32"/>
      <c r="I2" s="32"/>
      <c r="J2" s="32"/>
      <c r="K2" s="32"/>
      <c r="L2" s="32"/>
      <c r="M2" s="32"/>
      <c r="N2" s="32"/>
    </row>
    <row r="3" spans="1:14" ht="15" customHeight="1" x14ac:dyDescent="0.2">
      <c r="A3" s="25">
        <v>1</v>
      </c>
      <c r="B3" s="33" t="s">
        <v>84</v>
      </c>
      <c r="C3" s="32"/>
      <c r="D3" s="32"/>
      <c r="E3" s="32"/>
      <c r="F3" s="32"/>
      <c r="G3" s="32"/>
      <c r="H3" s="32"/>
      <c r="I3" s="32"/>
      <c r="J3" s="32"/>
      <c r="K3" s="32"/>
      <c r="L3" s="32"/>
      <c r="M3" s="32"/>
      <c r="N3" s="32"/>
    </row>
    <row r="4" spans="1:14" ht="15" customHeight="1" x14ac:dyDescent="0.2">
      <c r="A4" s="32"/>
      <c r="B4" s="32" t="s">
        <v>85</v>
      </c>
      <c r="C4" s="32"/>
      <c r="D4" s="32"/>
      <c r="E4" s="32"/>
      <c r="F4" s="32"/>
      <c r="G4" s="32"/>
      <c r="H4" s="32"/>
      <c r="I4" s="32"/>
      <c r="J4" s="32"/>
      <c r="K4" s="32"/>
      <c r="L4" s="32"/>
      <c r="M4" s="32"/>
      <c r="N4" s="32"/>
    </row>
    <row r="5" spans="1:14" ht="15" customHeight="1" x14ac:dyDescent="0.2">
      <c r="A5" s="32"/>
      <c r="B5" s="32" t="s">
        <v>86</v>
      </c>
      <c r="C5" s="32"/>
      <c r="D5" s="32"/>
      <c r="E5" s="32"/>
      <c r="F5" s="32"/>
      <c r="G5" s="32"/>
      <c r="H5" s="32"/>
      <c r="I5" s="32"/>
      <c r="J5" s="32"/>
      <c r="K5" s="32"/>
      <c r="L5" s="32"/>
      <c r="M5" s="32"/>
      <c r="N5" s="32"/>
    </row>
    <row r="6" spans="1:14" ht="15" customHeight="1" x14ac:dyDescent="0.2">
      <c r="A6" s="32"/>
      <c r="B6" s="32"/>
      <c r="C6" s="32"/>
      <c r="D6" s="32"/>
      <c r="E6" s="32"/>
      <c r="F6" s="32"/>
      <c r="G6" s="32"/>
      <c r="H6" s="32"/>
      <c r="I6" s="32"/>
      <c r="J6" s="32"/>
      <c r="K6" s="32"/>
      <c r="L6" s="32"/>
      <c r="M6" s="32"/>
      <c r="N6" s="32"/>
    </row>
    <row r="7" spans="1:14" ht="15" customHeight="1" x14ac:dyDescent="0.2">
      <c r="A7" s="32"/>
      <c r="B7" s="32"/>
      <c r="C7" s="32"/>
      <c r="D7" s="32"/>
      <c r="E7" s="32"/>
      <c r="F7" s="32"/>
      <c r="G7" s="32"/>
      <c r="H7" s="32"/>
      <c r="I7" s="32"/>
      <c r="J7" s="32"/>
      <c r="K7" s="32"/>
      <c r="L7" s="32"/>
      <c r="M7" s="32"/>
      <c r="N7" s="32"/>
    </row>
    <row r="8" spans="1:14" ht="15" customHeight="1" x14ac:dyDescent="0.2">
      <c r="A8" s="32"/>
      <c r="B8" s="32"/>
      <c r="C8" s="32"/>
      <c r="D8" s="32"/>
      <c r="E8" s="32"/>
      <c r="F8" s="32"/>
      <c r="G8" s="32"/>
      <c r="H8" s="32"/>
      <c r="I8" s="32"/>
      <c r="J8" s="32"/>
      <c r="K8" s="32"/>
      <c r="L8" s="32"/>
      <c r="M8" s="32"/>
      <c r="N8" s="32"/>
    </row>
    <row r="9" spans="1:14" ht="15" customHeight="1" x14ac:dyDescent="0.2">
      <c r="A9" s="32"/>
      <c r="B9" s="32"/>
      <c r="C9" s="32"/>
      <c r="D9" s="32"/>
      <c r="E9" s="32"/>
      <c r="F9" s="32"/>
      <c r="G9" s="32"/>
      <c r="H9" s="32"/>
      <c r="I9" s="32"/>
      <c r="J9" s="32"/>
      <c r="K9" s="32"/>
      <c r="L9" s="32"/>
      <c r="M9" s="32"/>
      <c r="N9" s="32"/>
    </row>
    <row r="10" spans="1:14" ht="15" customHeight="1" x14ac:dyDescent="0.2">
      <c r="A10" s="32"/>
      <c r="B10" s="32"/>
      <c r="C10" s="32"/>
      <c r="D10" s="32"/>
      <c r="E10" s="32"/>
      <c r="F10" s="32"/>
      <c r="G10" s="32"/>
      <c r="H10" s="32"/>
      <c r="I10" s="32"/>
      <c r="J10" s="32"/>
      <c r="K10" s="32"/>
      <c r="L10" s="32"/>
      <c r="M10" s="32"/>
      <c r="N10" s="32"/>
    </row>
    <row r="11" spans="1:14" ht="15" customHeight="1" x14ac:dyDescent="0.2">
      <c r="A11" s="32"/>
      <c r="B11" s="32"/>
      <c r="C11" s="32"/>
      <c r="D11" s="32"/>
      <c r="E11" s="32"/>
      <c r="F11" s="32"/>
      <c r="G11" s="32"/>
      <c r="H11" s="32"/>
      <c r="I11" s="32"/>
      <c r="J11" s="32"/>
      <c r="K11" s="32"/>
      <c r="L11" s="32"/>
      <c r="M11" s="32"/>
      <c r="N11" s="32"/>
    </row>
    <row r="12" spans="1:14" ht="15" customHeight="1" x14ac:dyDescent="0.2">
      <c r="A12" s="32"/>
      <c r="B12" s="32"/>
      <c r="C12" s="32"/>
      <c r="D12" s="32"/>
      <c r="E12" s="32"/>
      <c r="F12" s="32"/>
      <c r="G12" s="32"/>
      <c r="H12" s="32"/>
      <c r="I12" s="32"/>
      <c r="J12" s="32"/>
      <c r="K12" s="32"/>
      <c r="L12" s="32"/>
      <c r="M12" s="32"/>
      <c r="N12" s="32"/>
    </row>
    <row r="13" spans="1:14" ht="15" customHeight="1" x14ac:dyDescent="0.2">
      <c r="A13" s="32"/>
      <c r="B13" s="32"/>
      <c r="C13" s="32"/>
      <c r="D13" s="32"/>
      <c r="E13" s="32"/>
      <c r="F13" s="32"/>
      <c r="G13" s="32"/>
      <c r="H13" s="32"/>
      <c r="I13" s="32"/>
      <c r="J13" s="32"/>
      <c r="K13" s="32"/>
      <c r="L13" s="32"/>
      <c r="M13" s="32"/>
      <c r="N13" s="32"/>
    </row>
    <row r="14" spans="1:14" ht="15" customHeight="1" x14ac:dyDescent="0.2">
      <c r="A14" s="32"/>
      <c r="B14" s="32"/>
      <c r="C14" s="32"/>
      <c r="D14" s="32"/>
      <c r="E14" s="32"/>
      <c r="F14" s="32"/>
      <c r="G14" s="32"/>
      <c r="H14" s="32"/>
      <c r="I14" s="32"/>
      <c r="J14" s="32"/>
      <c r="K14" s="32"/>
      <c r="L14" s="32"/>
      <c r="M14" s="32"/>
      <c r="N14" s="32"/>
    </row>
    <row r="15" spans="1:14" ht="15" customHeight="1" x14ac:dyDescent="0.2">
      <c r="A15" s="32"/>
      <c r="B15" s="32"/>
      <c r="C15" s="32"/>
      <c r="D15" s="32"/>
      <c r="E15" s="32"/>
      <c r="F15" s="32"/>
      <c r="G15" s="32"/>
      <c r="H15" s="32"/>
      <c r="I15" s="32"/>
      <c r="J15" s="32"/>
      <c r="K15" s="32"/>
      <c r="L15" s="32"/>
      <c r="M15" s="32"/>
      <c r="N15" s="32"/>
    </row>
    <row r="16" spans="1:14" ht="15" customHeight="1" x14ac:dyDescent="0.2">
      <c r="A16" s="32"/>
      <c r="B16" s="32"/>
      <c r="C16" s="32"/>
      <c r="D16" s="32"/>
      <c r="E16" s="32"/>
      <c r="F16" s="32"/>
      <c r="G16" s="32"/>
      <c r="H16" s="32"/>
      <c r="I16" s="32"/>
      <c r="J16" s="32"/>
      <c r="K16" s="32"/>
      <c r="L16" s="32"/>
      <c r="M16" s="32"/>
      <c r="N16" s="32"/>
    </row>
    <row r="17" spans="1:14" ht="15" customHeight="1" x14ac:dyDescent="0.2">
      <c r="A17" s="32"/>
      <c r="B17" s="32" t="s">
        <v>89</v>
      </c>
      <c r="C17" s="32"/>
      <c r="D17" s="32"/>
      <c r="E17" s="32"/>
      <c r="F17" s="32"/>
      <c r="G17" s="32"/>
      <c r="H17" s="32"/>
      <c r="I17" s="32"/>
      <c r="J17" s="32"/>
      <c r="K17" s="32"/>
      <c r="L17" s="32"/>
      <c r="M17" s="32"/>
      <c r="N17" s="32"/>
    </row>
    <row r="18" spans="1:14" ht="15" customHeight="1" x14ac:dyDescent="0.2">
      <c r="A18" s="32"/>
      <c r="B18" s="32" t="s">
        <v>81</v>
      </c>
      <c r="C18" s="32"/>
      <c r="D18" s="32"/>
      <c r="E18" s="32"/>
      <c r="F18" s="32"/>
      <c r="G18" s="32"/>
      <c r="H18" s="32"/>
      <c r="I18" s="32"/>
      <c r="J18" s="32"/>
      <c r="K18" s="32"/>
      <c r="L18" s="32"/>
      <c r="M18" s="32"/>
      <c r="N18" s="32"/>
    </row>
    <row r="19" spans="1:14" ht="15" customHeight="1" x14ac:dyDescent="0.2">
      <c r="A19" s="32"/>
      <c r="B19" s="32" t="s">
        <v>82</v>
      </c>
      <c r="C19" s="32"/>
      <c r="D19" s="32"/>
      <c r="E19" s="32"/>
      <c r="F19" s="32"/>
      <c r="G19" s="32"/>
      <c r="H19" s="32"/>
      <c r="I19" s="32"/>
      <c r="J19" s="32"/>
      <c r="K19" s="32"/>
      <c r="L19" s="32"/>
      <c r="M19" s="32"/>
      <c r="N19" s="32"/>
    </row>
    <row r="20" spans="1:14" ht="15" customHeight="1" x14ac:dyDescent="0.2">
      <c r="A20" s="34"/>
      <c r="B20" s="32" t="s">
        <v>83</v>
      </c>
      <c r="C20" s="32"/>
      <c r="D20" s="32"/>
      <c r="E20" s="32"/>
      <c r="F20" s="32"/>
      <c r="G20" s="32"/>
      <c r="H20" s="32"/>
      <c r="I20" s="32"/>
      <c r="J20" s="32"/>
      <c r="K20" s="32"/>
      <c r="L20" s="32"/>
      <c r="M20" s="32"/>
      <c r="N20" s="32"/>
    </row>
    <row r="21" spans="1:14" ht="15" customHeight="1" x14ac:dyDescent="0.2">
      <c r="A21" s="32"/>
      <c r="C21" s="32"/>
      <c r="D21" s="32"/>
      <c r="E21" s="32"/>
      <c r="F21" s="32"/>
      <c r="G21" s="32"/>
      <c r="H21" s="32"/>
      <c r="I21" s="32"/>
      <c r="J21" s="32"/>
      <c r="K21" s="32"/>
      <c r="L21" s="32"/>
      <c r="M21" s="32"/>
      <c r="N21" s="32"/>
    </row>
    <row r="22" spans="1:14" ht="15" customHeight="1" x14ac:dyDescent="0.2">
      <c r="A22" s="32"/>
      <c r="B22" s="32" t="s">
        <v>90</v>
      </c>
      <c r="C22" s="32"/>
      <c r="D22" s="32"/>
      <c r="E22" s="32"/>
      <c r="F22" s="32"/>
      <c r="G22" s="32"/>
      <c r="H22" s="32"/>
      <c r="I22" s="32"/>
      <c r="J22" s="32"/>
      <c r="K22" s="32"/>
      <c r="L22" s="32"/>
      <c r="M22" s="32"/>
      <c r="N22" s="32"/>
    </row>
    <row r="23" spans="1:14" ht="15" customHeight="1" x14ac:dyDescent="0.2">
      <c r="A23" s="32"/>
      <c r="B23" s="31" t="s">
        <v>91</v>
      </c>
      <c r="C23" s="32"/>
      <c r="D23" s="32"/>
      <c r="E23" s="32"/>
      <c r="F23" s="32"/>
      <c r="G23" s="32"/>
      <c r="H23" s="32"/>
      <c r="I23" s="32"/>
      <c r="J23" s="32"/>
      <c r="K23" s="32"/>
      <c r="L23" s="32"/>
      <c r="M23" s="32"/>
      <c r="N23" s="32"/>
    </row>
    <row r="24" spans="1:14" ht="15" customHeight="1" x14ac:dyDescent="0.2">
      <c r="A24" s="32"/>
      <c r="B24" s="32" t="s">
        <v>79</v>
      </c>
      <c r="C24" s="32"/>
      <c r="D24" s="32"/>
      <c r="E24" s="32"/>
      <c r="F24" s="32"/>
      <c r="G24" s="32"/>
      <c r="H24" s="32"/>
      <c r="I24" s="32"/>
      <c r="J24" s="32"/>
      <c r="K24" s="32"/>
      <c r="L24" s="32"/>
      <c r="M24" s="32"/>
      <c r="N24" s="32"/>
    </row>
    <row r="25" spans="1:14" ht="15" customHeight="1" x14ac:dyDescent="0.2">
      <c r="A25" s="32"/>
      <c r="B25" s="32" t="s">
        <v>78</v>
      </c>
      <c r="C25" s="32"/>
      <c r="D25" s="32"/>
      <c r="E25" s="32"/>
      <c r="F25" s="32"/>
      <c r="G25" s="32"/>
      <c r="H25" s="32"/>
      <c r="I25" s="32"/>
      <c r="J25" s="32"/>
      <c r="K25" s="32"/>
      <c r="L25" s="32"/>
      <c r="M25" s="32"/>
      <c r="N25" s="32"/>
    </row>
    <row r="26" spans="1:14" ht="15" customHeight="1" x14ac:dyDescent="0.2">
      <c r="A26" s="32"/>
      <c r="B26" s="31" t="s">
        <v>87</v>
      </c>
      <c r="C26" s="32"/>
      <c r="D26" s="32"/>
      <c r="E26" s="32"/>
      <c r="F26" s="32"/>
      <c r="G26" s="32"/>
      <c r="H26" s="32"/>
      <c r="I26" s="32"/>
      <c r="J26" s="32"/>
      <c r="K26" s="32"/>
      <c r="L26" s="32"/>
      <c r="M26" s="32"/>
      <c r="N26" s="32"/>
    </row>
    <row r="27" spans="1:14" ht="15" customHeight="1" x14ac:dyDescent="0.2">
      <c r="A27" s="32"/>
      <c r="B27" s="32" t="s">
        <v>80</v>
      </c>
      <c r="C27" s="32"/>
      <c r="D27" s="32"/>
      <c r="E27" s="32"/>
      <c r="F27" s="32"/>
      <c r="G27" s="32"/>
      <c r="H27" s="32"/>
      <c r="I27" s="32"/>
      <c r="J27" s="32"/>
      <c r="K27" s="32"/>
      <c r="L27" s="32"/>
      <c r="M27" s="32"/>
      <c r="N27" s="32"/>
    </row>
    <row r="28" spans="1:14" ht="15" customHeight="1" x14ac:dyDescent="0.2">
      <c r="A28" s="32"/>
      <c r="B28" s="32" t="s">
        <v>88</v>
      </c>
      <c r="C28" s="32"/>
      <c r="D28" s="32"/>
      <c r="E28" s="32"/>
      <c r="F28" s="32"/>
      <c r="G28" s="32"/>
      <c r="H28" s="32"/>
      <c r="I28" s="32"/>
      <c r="J28" s="32"/>
      <c r="K28" s="32"/>
      <c r="L28" s="32"/>
      <c r="M28" s="32"/>
      <c r="N28" s="32"/>
    </row>
    <row r="29" spans="1:14" ht="15" customHeight="1" x14ac:dyDescent="0.2">
      <c r="A29" s="32"/>
      <c r="B29" s="32"/>
      <c r="C29" s="32"/>
      <c r="D29" s="32"/>
      <c r="E29" s="32"/>
      <c r="F29" s="32"/>
      <c r="G29" s="32"/>
      <c r="H29" s="32"/>
      <c r="I29" s="32"/>
      <c r="J29" s="32"/>
      <c r="K29" s="32"/>
      <c r="L29" s="32"/>
      <c r="M29" s="32"/>
      <c r="N29" s="32"/>
    </row>
    <row r="30" spans="1:14" ht="15" customHeight="1" x14ac:dyDescent="0.2">
      <c r="A30" s="32"/>
      <c r="B30" s="35" t="s">
        <v>31</v>
      </c>
      <c r="C30" s="32"/>
      <c r="D30" s="32"/>
      <c r="E30" s="32"/>
      <c r="F30" s="32"/>
      <c r="G30" s="32"/>
      <c r="H30" s="32"/>
      <c r="I30" s="32"/>
      <c r="J30" s="32"/>
      <c r="K30" s="32"/>
      <c r="L30" s="32"/>
      <c r="M30" s="32"/>
      <c r="N30" s="32"/>
    </row>
    <row r="31" spans="1:14" ht="15" customHeight="1" x14ac:dyDescent="0.2">
      <c r="A31" s="32"/>
      <c r="B31" s="32"/>
      <c r="C31" s="32"/>
      <c r="D31" s="32"/>
      <c r="E31" s="32"/>
      <c r="F31" s="32"/>
      <c r="G31" s="32"/>
      <c r="H31" s="32"/>
      <c r="I31" s="32"/>
      <c r="J31" s="32"/>
      <c r="K31" s="32"/>
      <c r="L31" s="32"/>
      <c r="M31" s="32"/>
      <c r="N31" s="32"/>
    </row>
    <row r="32" spans="1:14" ht="15" customHeight="1" x14ac:dyDescent="0.2">
      <c r="A32" s="32"/>
      <c r="B32" s="32"/>
      <c r="C32" s="32"/>
      <c r="D32" s="32"/>
      <c r="E32" s="32"/>
      <c r="F32" s="32"/>
      <c r="G32" s="32"/>
      <c r="H32" s="32"/>
      <c r="I32" s="32"/>
      <c r="J32" s="32"/>
      <c r="K32" s="32"/>
      <c r="L32" s="32"/>
      <c r="M32" s="32"/>
      <c r="N32" s="32"/>
    </row>
    <row r="33" spans="1:14" ht="15" customHeight="1" x14ac:dyDescent="0.2">
      <c r="A33" s="32"/>
      <c r="B33" s="32"/>
      <c r="C33" s="32"/>
      <c r="D33" s="32"/>
      <c r="E33" s="32"/>
      <c r="F33" s="32"/>
      <c r="G33" s="32"/>
      <c r="H33" s="32"/>
      <c r="I33" s="32"/>
      <c r="J33" s="32"/>
      <c r="K33" s="32"/>
      <c r="L33" s="32"/>
      <c r="M33" s="32"/>
      <c r="N33" s="32"/>
    </row>
    <row r="34" spans="1:14" ht="15" customHeight="1" x14ac:dyDescent="0.2">
      <c r="A34" s="32"/>
      <c r="B34" s="32"/>
      <c r="C34" s="32"/>
      <c r="D34" s="32"/>
      <c r="E34" s="32"/>
      <c r="F34" s="32"/>
      <c r="G34" s="32"/>
      <c r="H34" s="32"/>
      <c r="I34" s="32"/>
      <c r="J34" s="32"/>
      <c r="K34" s="32"/>
      <c r="L34" s="32"/>
      <c r="M34" s="32"/>
      <c r="N34" s="32"/>
    </row>
    <row r="35" spans="1:14" ht="15" customHeight="1" x14ac:dyDescent="0.2">
      <c r="A35" s="25">
        <v>2</v>
      </c>
      <c r="B35" s="33" t="s">
        <v>130</v>
      </c>
      <c r="C35" s="32"/>
      <c r="D35" s="32"/>
      <c r="E35" s="32"/>
      <c r="F35" s="32"/>
      <c r="G35" s="32"/>
      <c r="H35" s="32"/>
      <c r="I35" s="32"/>
      <c r="J35" s="32"/>
      <c r="K35" s="32"/>
      <c r="L35" s="32"/>
      <c r="M35" s="32"/>
      <c r="N35" s="32"/>
    </row>
    <row r="36" spans="1:14" ht="15" customHeight="1" x14ac:dyDescent="0.2">
      <c r="A36" s="32"/>
      <c r="B36" s="32" t="s">
        <v>131</v>
      </c>
      <c r="C36" s="32"/>
      <c r="D36" s="32"/>
      <c r="E36" s="32"/>
      <c r="F36" s="32"/>
      <c r="G36" s="32"/>
      <c r="H36" s="32"/>
      <c r="I36" s="32"/>
      <c r="J36" s="32"/>
      <c r="K36" s="32"/>
      <c r="L36" s="32"/>
      <c r="M36" s="32"/>
      <c r="N36" s="32"/>
    </row>
    <row r="37" spans="1:14" ht="15" customHeight="1" x14ac:dyDescent="0.2">
      <c r="A37" s="32"/>
      <c r="B37" s="32" t="s">
        <v>132</v>
      </c>
      <c r="C37" s="32"/>
      <c r="D37" s="32"/>
      <c r="E37" s="32"/>
      <c r="F37" s="32"/>
      <c r="G37" s="32"/>
      <c r="H37" s="32"/>
      <c r="I37" s="32"/>
      <c r="J37" s="32"/>
      <c r="K37" s="32"/>
      <c r="L37" s="32"/>
      <c r="M37" s="32"/>
      <c r="N37" s="32"/>
    </row>
    <row r="38" spans="1:14" ht="15" customHeight="1" x14ac:dyDescent="0.2">
      <c r="A38" s="32"/>
      <c r="B38" s="32" t="s">
        <v>133</v>
      </c>
      <c r="C38" s="32"/>
      <c r="D38" s="32"/>
      <c r="E38" s="32"/>
      <c r="F38" s="32"/>
      <c r="G38" s="32"/>
      <c r="H38" s="32"/>
      <c r="I38" s="32"/>
      <c r="J38" s="32"/>
      <c r="K38" s="32"/>
      <c r="L38" s="32"/>
      <c r="M38" s="32"/>
      <c r="N38" s="32"/>
    </row>
    <row r="39" spans="1:14" ht="15" customHeight="1" x14ac:dyDescent="0.2">
      <c r="A39" s="32"/>
      <c r="B39" s="32" t="s">
        <v>134</v>
      </c>
      <c r="C39" s="32"/>
      <c r="D39" s="32"/>
      <c r="E39" s="32"/>
      <c r="F39" s="32"/>
      <c r="G39" s="32"/>
      <c r="H39" s="32"/>
      <c r="I39" s="32"/>
      <c r="J39" s="32"/>
      <c r="K39" s="32"/>
      <c r="L39" s="32"/>
      <c r="M39" s="32"/>
      <c r="N39" s="32"/>
    </row>
    <row r="40" spans="1:14" ht="15" customHeight="1" x14ac:dyDescent="0.2">
      <c r="A40" s="32"/>
      <c r="B40" s="32" t="s">
        <v>135</v>
      </c>
      <c r="C40" s="32"/>
      <c r="D40" s="32"/>
      <c r="E40" s="32"/>
      <c r="F40" s="32"/>
      <c r="G40" s="32"/>
      <c r="H40" s="32"/>
      <c r="I40" s="32"/>
      <c r="J40" s="32"/>
      <c r="K40" s="32"/>
      <c r="L40" s="32"/>
      <c r="M40" s="32"/>
      <c r="N40" s="32"/>
    </row>
    <row r="41" spans="1:14" ht="15" customHeight="1" x14ac:dyDescent="0.2">
      <c r="A41" s="32"/>
      <c r="B41" s="32"/>
      <c r="C41" s="32"/>
      <c r="D41" s="32"/>
      <c r="E41" s="32"/>
      <c r="F41" s="32"/>
      <c r="G41" s="32"/>
      <c r="H41" s="32"/>
      <c r="I41" s="32"/>
      <c r="J41" s="32"/>
      <c r="K41" s="32"/>
      <c r="L41" s="32"/>
      <c r="M41" s="32"/>
      <c r="N41" s="32"/>
    </row>
    <row r="42" spans="1:14" ht="15" customHeight="1" x14ac:dyDescent="0.2">
      <c r="A42" s="25">
        <v>3</v>
      </c>
      <c r="B42" s="33" t="s">
        <v>136</v>
      </c>
      <c r="C42" s="32"/>
      <c r="D42" s="32"/>
      <c r="E42" s="32"/>
      <c r="F42" s="32"/>
      <c r="G42" s="32"/>
      <c r="H42" s="32"/>
      <c r="I42" s="32"/>
      <c r="J42" s="32"/>
      <c r="K42" s="32"/>
      <c r="L42" s="32"/>
      <c r="M42" s="32"/>
      <c r="N42" s="32"/>
    </row>
    <row r="43" spans="1:14" ht="15" customHeight="1" x14ac:dyDescent="0.2">
      <c r="A43" s="32"/>
      <c r="B43" s="32" t="s">
        <v>149</v>
      </c>
      <c r="C43" s="32"/>
      <c r="D43" s="32"/>
      <c r="E43" s="32"/>
      <c r="F43" s="32"/>
      <c r="G43" s="32"/>
      <c r="H43" s="32"/>
      <c r="I43" s="32"/>
      <c r="J43" s="32"/>
      <c r="K43" s="32"/>
      <c r="L43" s="32"/>
      <c r="M43" s="32"/>
      <c r="N43" s="32"/>
    </row>
    <row r="44" spans="1:14" ht="15" customHeight="1" x14ac:dyDescent="0.2">
      <c r="A44" s="32"/>
      <c r="B44" s="32" t="s">
        <v>150</v>
      </c>
      <c r="C44" s="32"/>
      <c r="D44" s="32"/>
      <c r="E44" s="32"/>
      <c r="F44" s="32"/>
      <c r="G44" s="32"/>
      <c r="H44" s="32"/>
      <c r="I44" s="32"/>
      <c r="J44" s="32"/>
      <c r="K44" s="32"/>
      <c r="L44" s="32"/>
      <c r="M44" s="32"/>
      <c r="N44" s="32"/>
    </row>
    <row r="45" spans="1:14" ht="15" customHeight="1" x14ac:dyDescent="0.2">
      <c r="A45" s="32"/>
      <c r="B45" s="32" t="s">
        <v>151</v>
      </c>
      <c r="C45" s="32"/>
      <c r="D45" s="32"/>
      <c r="E45" s="32"/>
      <c r="F45" s="32"/>
      <c r="G45" s="32"/>
      <c r="H45" s="32"/>
      <c r="I45" s="32"/>
      <c r="J45" s="32"/>
      <c r="K45" s="32"/>
      <c r="L45" s="32"/>
      <c r="M45" s="32"/>
      <c r="N45" s="32"/>
    </row>
    <row r="46" spans="1:14" ht="15" customHeight="1" x14ac:dyDescent="0.2">
      <c r="A46" s="32"/>
      <c r="B46" s="32" t="s">
        <v>152</v>
      </c>
      <c r="C46" s="32"/>
      <c r="D46" s="32"/>
      <c r="E46" s="32"/>
      <c r="F46" s="32"/>
      <c r="G46" s="32"/>
      <c r="H46" s="32"/>
      <c r="I46" s="32"/>
      <c r="J46" s="32"/>
      <c r="K46" s="32"/>
      <c r="L46" s="32"/>
      <c r="M46" s="32"/>
      <c r="N46" s="32"/>
    </row>
    <row r="47" spans="1:14" ht="15" customHeight="1" x14ac:dyDescent="0.2">
      <c r="A47" s="32"/>
      <c r="B47" s="32"/>
      <c r="C47" s="32"/>
      <c r="D47" s="32"/>
      <c r="E47" s="32"/>
      <c r="F47" s="32"/>
      <c r="G47" s="32"/>
      <c r="H47" s="32"/>
      <c r="I47" s="36" t="s">
        <v>212</v>
      </c>
      <c r="K47" s="32"/>
      <c r="L47" s="32"/>
      <c r="M47" s="32"/>
      <c r="N47" s="32"/>
    </row>
    <row r="48" spans="1:14" ht="15" customHeight="1" x14ac:dyDescent="0.2">
      <c r="A48" s="32"/>
      <c r="B48" s="140" t="s">
        <v>218</v>
      </c>
      <c r="C48" s="32"/>
      <c r="D48" s="32"/>
      <c r="E48" s="32"/>
      <c r="F48" s="32"/>
      <c r="G48" s="32"/>
      <c r="H48" s="32"/>
      <c r="I48" s="37" t="s">
        <v>3</v>
      </c>
      <c r="J48" s="37" t="s">
        <v>4</v>
      </c>
      <c r="K48" s="37" t="s">
        <v>5</v>
      </c>
      <c r="L48" s="37" t="s">
        <v>153</v>
      </c>
      <c r="M48" s="37" t="s">
        <v>194</v>
      </c>
      <c r="N48" s="32"/>
    </row>
    <row r="49" spans="1:14" ht="15" customHeight="1" thickBot="1" x14ac:dyDescent="0.25">
      <c r="A49" s="32"/>
      <c r="C49" s="38" t="s">
        <v>155</v>
      </c>
      <c r="D49" s="39"/>
      <c r="E49" s="39"/>
      <c r="F49" s="39"/>
      <c r="G49" s="39"/>
      <c r="H49" s="40"/>
      <c r="I49" s="41" t="s">
        <v>145</v>
      </c>
      <c r="J49" s="41" t="s">
        <v>145</v>
      </c>
      <c r="K49" s="41" t="s">
        <v>145</v>
      </c>
      <c r="L49" s="41" t="s">
        <v>145</v>
      </c>
      <c r="M49" s="41" t="s">
        <v>145</v>
      </c>
      <c r="N49" s="32"/>
    </row>
    <row r="50" spans="1:14" ht="15" customHeight="1" x14ac:dyDescent="0.2">
      <c r="A50" s="32">
        <v>1</v>
      </c>
      <c r="B50" s="42" t="s">
        <v>178</v>
      </c>
      <c r="C50" s="43" t="s">
        <v>167</v>
      </c>
      <c r="D50" s="44" t="s">
        <v>137</v>
      </c>
      <c r="E50" s="45"/>
      <c r="F50" s="45"/>
      <c r="G50" s="45"/>
      <c r="H50" s="46"/>
      <c r="I50" s="13">
        <v>0.01</v>
      </c>
      <c r="J50" s="14">
        <v>0.01</v>
      </c>
      <c r="K50" s="14">
        <v>8.0000000000000002E-3</v>
      </c>
      <c r="L50" s="14">
        <v>8.0000000000000002E-3</v>
      </c>
      <c r="M50" s="15">
        <v>8.0000000000000002E-3</v>
      </c>
      <c r="N50" s="32"/>
    </row>
    <row r="51" spans="1:14" ht="15" customHeight="1" x14ac:dyDescent="0.2">
      <c r="A51" s="32">
        <v>2</v>
      </c>
      <c r="B51" s="47" t="s">
        <v>191</v>
      </c>
      <c r="C51" s="43" t="s">
        <v>156</v>
      </c>
      <c r="D51" s="45" t="s">
        <v>166</v>
      </c>
      <c r="E51" s="45"/>
      <c r="F51" s="45"/>
      <c r="G51" s="45"/>
      <c r="H51" s="46"/>
      <c r="I51" s="16">
        <v>0.01</v>
      </c>
      <c r="J51" s="17">
        <v>0.01</v>
      </c>
      <c r="K51" s="17">
        <v>8.0000000000000002E-3</v>
      </c>
      <c r="L51" s="17">
        <v>8.0000000000000002E-3</v>
      </c>
      <c r="M51" s="18">
        <v>8.0000000000000002E-3</v>
      </c>
      <c r="N51" s="32"/>
    </row>
    <row r="52" spans="1:14" ht="15" customHeight="1" x14ac:dyDescent="0.2">
      <c r="A52" s="32">
        <v>3</v>
      </c>
      <c r="B52" s="47"/>
      <c r="C52" s="43" t="s">
        <v>157</v>
      </c>
      <c r="D52" s="45" t="s">
        <v>138</v>
      </c>
      <c r="E52" s="45"/>
      <c r="F52" s="45"/>
      <c r="G52" s="45"/>
      <c r="H52" s="46"/>
      <c r="I52" s="16">
        <v>0.01</v>
      </c>
      <c r="J52" s="17">
        <v>0.01</v>
      </c>
      <c r="K52" s="17">
        <v>8.0000000000000002E-3</v>
      </c>
      <c r="L52" s="17">
        <v>8.0000000000000002E-3</v>
      </c>
      <c r="M52" s="18">
        <v>8.0000000000000002E-3</v>
      </c>
      <c r="N52" s="32"/>
    </row>
    <row r="53" spans="1:14" ht="15" customHeight="1" x14ac:dyDescent="0.2">
      <c r="A53" s="32">
        <v>4</v>
      </c>
      <c r="B53" s="47"/>
      <c r="C53" s="43" t="s">
        <v>158</v>
      </c>
      <c r="D53" s="45" t="s">
        <v>139</v>
      </c>
      <c r="E53" s="45"/>
      <c r="F53" s="45"/>
      <c r="G53" s="45"/>
      <c r="H53" s="46"/>
      <c r="I53" s="16">
        <v>0.01</v>
      </c>
      <c r="J53" s="17">
        <v>0.01</v>
      </c>
      <c r="K53" s="17">
        <v>8.0000000000000002E-3</v>
      </c>
      <c r="L53" s="17">
        <v>8.0000000000000002E-3</v>
      </c>
      <c r="M53" s="18">
        <v>8.0000000000000002E-3</v>
      </c>
      <c r="N53" s="32"/>
    </row>
    <row r="54" spans="1:14" ht="15" customHeight="1" thickBot="1" x14ac:dyDescent="0.25">
      <c r="A54" s="32">
        <v>5</v>
      </c>
      <c r="B54" s="48"/>
      <c r="C54" s="43" t="s">
        <v>159</v>
      </c>
      <c r="D54" s="45" t="s">
        <v>140</v>
      </c>
      <c r="E54" s="45"/>
      <c r="F54" s="45"/>
      <c r="G54" s="45"/>
      <c r="H54" s="46"/>
      <c r="I54" s="19">
        <v>0.01</v>
      </c>
      <c r="J54" s="20">
        <v>0.01</v>
      </c>
      <c r="K54" s="20">
        <v>8.0000000000000002E-3</v>
      </c>
      <c r="L54" s="20">
        <v>8.0000000000000002E-3</v>
      </c>
      <c r="M54" s="21">
        <v>8.0000000000000002E-3</v>
      </c>
      <c r="N54" s="32"/>
    </row>
    <row r="55" spans="1:14" ht="15" customHeight="1" thickBot="1" x14ac:dyDescent="0.25">
      <c r="A55" s="32"/>
      <c r="B55" s="32"/>
      <c r="C55" s="38" t="s">
        <v>155</v>
      </c>
      <c r="D55" s="49"/>
      <c r="E55" s="49"/>
      <c r="F55" s="49"/>
      <c r="G55" s="49"/>
      <c r="H55" s="49"/>
      <c r="I55" s="50" t="s">
        <v>146</v>
      </c>
      <c r="J55" s="50" t="s">
        <v>146</v>
      </c>
      <c r="K55" s="50" t="s">
        <v>146</v>
      </c>
      <c r="L55" s="50" t="s">
        <v>146</v>
      </c>
      <c r="M55" s="50" t="s">
        <v>146</v>
      </c>
      <c r="N55" s="32"/>
    </row>
    <row r="56" spans="1:14" ht="15" customHeight="1" x14ac:dyDescent="0.2">
      <c r="A56" s="32">
        <v>6</v>
      </c>
      <c r="B56" s="51" t="s">
        <v>192</v>
      </c>
      <c r="C56" s="43" t="s">
        <v>160</v>
      </c>
      <c r="D56" s="45" t="s">
        <v>141</v>
      </c>
      <c r="E56" s="45"/>
      <c r="F56" s="45"/>
      <c r="G56" s="45"/>
      <c r="H56" s="46"/>
      <c r="I56" s="13">
        <v>0.01</v>
      </c>
      <c r="J56" s="14">
        <v>0.01</v>
      </c>
      <c r="K56" s="14">
        <v>8.0000000000000002E-3</v>
      </c>
      <c r="L56" s="14">
        <v>8.0000000000000002E-3</v>
      </c>
      <c r="M56" s="15">
        <v>8.0000000000000002E-3</v>
      </c>
      <c r="N56" s="32"/>
    </row>
    <row r="57" spans="1:14" ht="15" customHeight="1" x14ac:dyDescent="0.2">
      <c r="A57" s="32">
        <v>7</v>
      </c>
      <c r="B57" s="52" t="s">
        <v>193</v>
      </c>
      <c r="C57" s="43" t="s">
        <v>161</v>
      </c>
      <c r="D57" s="45" t="s">
        <v>142</v>
      </c>
      <c r="E57" s="45"/>
      <c r="F57" s="45"/>
      <c r="G57" s="45"/>
      <c r="H57" s="46"/>
      <c r="I57" s="16">
        <v>0.01</v>
      </c>
      <c r="J57" s="17">
        <v>0.01</v>
      </c>
      <c r="K57" s="17">
        <v>8.0000000000000002E-3</v>
      </c>
      <c r="L57" s="17">
        <v>8.0000000000000002E-3</v>
      </c>
      <c r="M57" s="18">
        <v>8.0000000000000002E-3</v>
      </c>
      <c r="N57" s="32"/>
    </row>
    <row r="58" spans="1:14" ht="15" customHeight="1" x14ac:dyDescent="0.2">
      <c r="A58" s="32">
        <v>8</v>
      </c>
      <c r="B58" s="52"/>
      <c r="C58" s="43" t="s">
        <v>162</v>
      </c>
      <c r="D58" s="45" t="s">
        <v>143</v>
      </c>
      <c r="E58" s="45"/>
      <c r="F58" s="45"/>
      <c r="G58" s="45"/>
      <c r="H58" s="46"/>
      <c r="I58" s="16">
        <v>0.01</v>
      </c>
      <c r="J58" s="17">
        <v>0.01</v>
      </c>
      <c r="K58" s="17">
        <v>8.0000000000000002E-3</v>
      </c>
      <c r="L58" s="17">
        <v>8.0000000000000002E-3</v>
      </c>
      <c r="M58" s="18">
        <v>8.0000000000000002E-3</v>
      </c>
      <c r="N58" s="32"/>
    </row>
    <row r="59" spans="1:14" ht="15" customHeight="1" x14ac:dyDescent="0.2">
      <c r="A59" s="32">
        <v>9</v>
      </c>
      <c r="B59" s="52"/>
      <c r="C59" s="43" t="s">
        <v>163</v>
      </c>
      <c r="D59" s="45" t="s">
        <v>144</v>
      </c>
      <c r="E59" s="45"/>
      <c r="F59" s="45"/>
      <c r="G59" s="45"/>
      <c r="H59" s="46"/>
      <c r="I59" s="16">
        <v>0.01</v>
      </c>
      <c r="J59" s="17">
        <v>0.01</v>
      </c>
      <c r="K59" s="17">
        <v>8.0000000000000002E-3</v>
      </c>
      <c r="L59" s="17">
        <v>8.0000000000000002E-3</v>
      </c>
      <c r="M59" s="18">
        <v>8.0000000000000002E-3</v>
      </c>
      <c r="N59" s="32"/>
    </row>
    <row r="60" spans="1:14" ht="15" customHeight="1" thickBot="1" x14ac:dyDescent="0.25">
      <c r="A60" s="32">
        <v>10</v>
      </c>
      <c r="B60" s="53"/>
      <c r="C60" s="43" t="s">
        <v>164</v>
      </c>
      <c r="D60" s="45" t="s">
        <v>154</v>
      </c>
      <c r="E60" s="45"/>
      <c r="F60" s="45"/>
      <c r="G60" s="45"/>
      <c r="H60" s="46"/>
      <c r="I60" s="19">
        <v>0.01</v>
      </c>
      <c r="J60" s="20">
        <v>0.01</v>
      </c>
      <c r="K60" s="20">
        <v>8.0000000000000002E-3</v>
      </c>
      <c r="L60" s="20">
        <v>8.0000000000000002E-3</v>
      </c>
      <c r="M60" s="21">
        <v>8.0000000000000002E-3</v>
      </c>
      <c r="N60" s="32"/>
    </row>
    <row r="61" spans="1:14" ht="15" customHeight="1" x14ac:dyDescent="0.2">
      <c r="A61" s="32"/>
      <c r="B61" s="32"/>
      <c r="C61" s="32"/>
      <c r="D61" s="32"/>
      <c r="E61" s="32"/>
      <c r="F61" s="54" t="s">
        <v>174</v>
      </c>
      <c r="G61" s="55"/>
      <c r="H61" s="56" t="s">
        <v>147</v>
      </c>
      <c r="I61" s="57">
        <f>SUM(I50:I54)</f>
        <v>0.05</v>
      </c>
      <c r="J61" s="57">
        <f>SUM(J50:J54)</f>
        <v>0.05</v>
      </c>
      <c r="K61" s="57">
        <f t="shared" ref="K61:M61" si="0">SUM(K50:K54)</f>
        <v>0.04</v>
      </c>
      <c r="L61" s="57">
        <f t="shared" si="0"/>
        <v>0.04</v>
      </c>
      <c r="M61" s="57">
        <f t="shared" si="0"/>
        <v>0.04</v>
      </c>
      <c r="N61" s="32"/>
    </row>
    <row r="62" spans="1:14" ht="15" customHeight="1" x14ac:dyDescent="0.2">
      <c r="A62" s="32"/>
      <c r="B62" s="32"/>
      <c r="C62" s="32"/>
      <c r="D62" s="32"/>
      <c r="E62" s="32"/>
      <c r="F62" s="58" t="s">
        <v>165</v>
      </c>
      <c r="G62" s="59"/>
      <c r="H62" s="60" t="s">
        <v>148</v>
      </c>
      <c r="I62" s="61">
        <f>SUM(I56:I60)</f>
        <v>0.05</v>
      </c>
      <c r="J62" s="61">
        <f>SUM(J56:J60)</f>
        <v>0.05</v>
      </c>
      <c r="K62" s="61">
        <f t="shared" ref="K62:M62" si="1">SUM(K56:K60)</f>
        <v>0.04</v>
      </c>
      <c r="L62" s="61">
        <f t="shared" si="1"/>
        <v>0.04</v>
      </c>
      <c r="M62" s="61">
        <f t="shared" si="1"/>
        <v>0.04</v>
      </c>
      <c r="N62" s="32"/>
    </row>
    <row r="63" spans="1:14" ht="15" customHeight="1" x14ac:dyDescent="0.2">
      <c r="A63" s="32"/>
      <c r="B63" s="32"/>
      <c r="C63" s="32"/>
      <c r="D63" s="32"/>
      <c r="E63" s="32"/>
      <c r="F63" s="32"/>
      <c r="G63" s="32"/>
      <c r="H63" s="32"/>
      <c r="I63" s="62" t="s">
        <v>173</v>
      </c>
      <c r="J63" s="62"/>
      <c r="K63" s="12"/>
      <c r="L63" s="12"/>
      <c r="M63" s="12"/>
      <c r="N63" s="32"/>
    </row>
    <row r="64" spans="1:14" ht="15" customHeight="1" x14ac:dyDescent="0.2">
      <c r="A64" s="32"/>
      <c r="B64" s="32"/>
      <c r="C64" s="32"/>
      <c r="D64" s="32"/>
      <c r="E64" s="32"/>
      <c r="F64" s="58" t="s">
        <v>205</v>
      </c>
      <c r="G64" s="63"/>
      <c r="H64" s="64" t="s">
        <v>195</v>
      </c>
      <c r="I64" s="65">
        <f>I61+(I62*0.6)-I54</f>
        <v>7.0000000000000007E-2</v>
      </c>
      <c r="J64" s="65">
        <f t="shared" ref="J64:M64" si="2">J61+(J62*0.6)-J54</f>
        <v>7.0000000000000007E-2</v>
      </c>
      <c r="K64" s="65">
        <f t="shared" si="2"/>
        <v>5.6000000000000001E-2</v>
      </c>
      <c r="L64" s="65">
        <f t="shared" si="2"/>
        <v>5.6000000000000001E-2</v>
      </c>
      <c r="M64" s="65">
        <f t="shared" si="2"/>
        <v>5.6000000000000001E-2</v>
      </c>
      <c r="N64" s="32"/>
    </row>
    <row r="65" spans="1:14" ht="15" customHeight="1" thickBot="1" x14ac:dyDescent="0.25">
      <c r="A65" s="32"/>
      <c r="B65" s="32"/>
      <c r="C65" s="32"/>
      <c r="D65" s="32"/>
      <c r="E65" s="32"/>
      <c r="F65" s="58" t="s">
        <v>168</v>
      </c>
      <c r="G65" s="63"/>
      <c r="H65" s="64" t="s">
        <v>169</v>
      </c>
      <c r="I65" s="66">
        <f>I54</f>
        <v>0.01</v>
      </c>
      <c r="J65" s="66">
        <f>J54</f>
        <v>0.01</v>
      </c>
      <c r="K65" s="66">
        <f>K54</f>
        <v>8.0000000000000002E-3</v>
      </c>
      <c r="L65" s="66">
        <f>L54</f>
        <v>8.0000000000000002E-3</v>
      </c>
      <c r="M65" s="66">
        <f>M54</f>
        <v>8.0000000000000002E-3</v>
      </c>
      <c r="N65" s="32"/>
    </row>
    <row r="66" spans="1:14" ht="15" customHeight="1" thickBot="1" x14ac:dyDescent="0.25">
      <c r="A66" s="32"/>
      <c r="B66" s="32"/>
      <c r="C66" s="32"/>
      <c r="D66" s="32"/>
      <c r="E66" s="32"/>
      <c r="F66" s="58" t="s">
        <v>171</v>
      </c>
      <c r="G66" s="63"/>
      <c r="H66" s="64" t="s">
        <v>170</v>
      </c>
      <c r="I66" s="22">
        <v>0.03</v>
      </c>
      <c r="J66" s="23">
        <v>0.03</v>
      </c>
      <c r="K66" s="23">
        <v>0.02</v>
      </c>
      <c r="L66" s="23">
        <v>0.02</v>
      </c>
      <c r="M66" s="24">
        <v>0.02</v>
      </c>
      <c r="N66" s="32"/>
    </row>
    <row r="67" spans="1:14" ht="15" customHeight="1" x14ac:dyDescent="0.2">
      <c r="A67" s="32"/>
      <c r="B67" s="32"/>
      <c r="C67" s="32"/>
      <c r="D67" s="32"/>
      <c r="E67" s="32"/>
      <c r="F67" s="32"/>
      <c r="G67" s="32"/>
      <c r="H67" s="32"/>
      <c r="I67" s="67" t="s">
        <v>172</v>
      </c>
      <c r="J67" s="67"/>
      <c r="K67" s="32"/>
      <c r="L67" s="32"/>
      <c r="M67" s="32"/>
      <c r="N67" s="32"/>
    </row>
    <row r="68" spans="1:14" ht="15" customHeight="1" x14ac:dyDescent="0.2">
      <c r="A68" s="32"/>
      <c r="B68" s="32"/>
      <c r="C68" s="32"/>
      <c r="D68" s="32"/>
      <c r="E68" s="32"/>
      <c r="F68" s="54" t="s">
        <v>207</v>
      </c>
      <c r="G68" s="63"/>
      <c r="H68" s="64" t="s">
        <v>206</v>
      </c>
      <c r="I68" s="65">
        <f>I62*0.4</f>
        <v>2.0000000000000004E-2</v>
      </c>
      <c r="J68" s="65">
        <f t="shared" ref="J68:M68" si="3">J62*0.4</f>
        <v>2.0000000000000004E-2</v>
      </c>
      <c r="K68" s="65">
        <f t="shared" si="3"/>
        <v>1.6E-2</v>
      </c>
      <c r="L68" s="65">
        <f t="shared" si="3"/>
        <v>1.6E-2</v>
      </c>
      <c r="M68" s="65">
        <f t="shared" si="3"/>
        <v>1.6E-2</v>
      </c>
      <c r="N68" s="32"/>
    </row>
    <row r="69" spans="1:14" ht="15" customHeight="1" x14ac:dyDescent="0.2">
      <c r="A69" s="32"/>
      <c r="B69" s="32"/>
      <c r="C69" s="32"/>
      <c r="D69" s="32"/>
      <c r="E69" s="32"/>
      <c r="F69" s="32"/>
      <c r="G69" s="32"/>
      <c r="H69" s="32"/>
      <c r="I69" s="32"/>
      <c r="J69" s="32"/>
      <c r="K69" s="32"/>
      <c r="L69" s="32"/>
      <c r="M69" s="32"/>
      <c r="N69" s="32"/>
    </row>
    <row r="70" spans="1:14" ht="15" customHeight="1" x14ac:dyDescent="0.2">
      <c r="A70" s="25">
        <v>4</v>
      </c>
      <c r="B70" s="33" t="s">
        <v>38</v>
      </c>
      <c r="C70" s="32"/>
      <c r="D70" s="32"/>
      <c r="E70" s="32"/>
      <c r="F70" s="142" t="s">
        <v>217</v>
      </c>
      <c r="G70" s="33" t="s">
        <v>204</v>
      </c>
      <c r="H70" s="32"/>
      <c r="I70" s="32"/>
      <c r="J70" s="32" t="s">
        <v>211</v>
      </c>
      <c r="K70" s="32"/>
      <c r="L70" s="32"/>
      <c r="M70" s="32"/>
      <c r="N70" s="32"/>
    </row>
    <row r="71" spans="1:14" ht="15" customHeight="1" x14ac:dyDescent="0.2">
      <c r="A71" s="32"/>
      <c r="C71" s="32"/>
      <c r="D71" s="32"/>
      <c r="E71" s="32"/>
      <c r="F71" s="32"/>
      <c r="G71" s="32"/>
      <c r="H71" s="75" t="s">
        <v>196</v>
      </c>
      <c r="I71" s="76" t="s">
        <v>197</v>
      </c>
      <c r="J71" s="77"/>
      <c r="K71" s="77"/>
      <c r="L71" s="77"/>
      <c r="M71" s="78" t="s">
        <v>39</v>
      </c>
      <c r="N71" s="32"/>
    </row>
    <row r="72" spans="1:14" ht="15" customHeight="1" x14ac:dyDescent="0.2">
      <c r="A72" s="32"/>
      <c r="B72" s="32" t="s">
        <v>92</v>
      </c>
      <c r="C72" s="32"/>
      <c r="D72" s="32"/>
      <c r="E72" s="32"/>
      <c r="F72" s="32"/>
      <c r="G72" s="80" t="s">
        <v>7</v>
      </c>
      <c r="H72" s="81" t="s">
        <v>2</v>
      </c>
      <c r="I72" s="82" t="s">
        <v>3</v>
      </c>
      <c r="J72" s="82" t="s">
        <v>4</v>
      </c>
      <c r="K72" s="82" t="s">
        <v>5</v>
      </c>
      <c r="L72" s="82" t="s">
        <v>153</v>
      </c>
      <c r="M72" s="82" t="s">
        <v>194</v>
      </c>
      <c r="N72" s="32"/>
    </row>
    <row r="73" spans="1:14" ht="15" customHeight="1" x14ac:dyDescent="0.2">
      <c r="A73" s="32"/>
      <c r="B73" s="32"/>
      <c r="C73" s="67" t="s">
        <v>15</v>
      </c>
      <c r="D73" s="32"/>
      <c r="E73" s="68"/>
      <c r="F73" s="32"/>
      <c r="G73" s="74" t="s">
        <v>198</v>
      </c>
      <c r="H73" s="6">
        <f>C75</f>
        <v>1000000</v>
      </c>
      <c r="I73" s="6">
        <f>H73+H73*I64</f>
        <v>1070000</v>
      </c>
      <c r="J73" s="6">
        <f>I73+I73*J64</f>
        <v>1144900</v>
      </c>
      <c r="K73" s="6">
        <f>J73+J73*K64</f>
        <v>1209014.3999999999</v>
      </c>
      <c r="L73" s="6">
        <f>K73+K73*L64</f>
        <v>1276719.2064</v>
      </c>
      <c r="M73" s="6">
        <f>L73+L73*M64</f>
        <v>1348215.4819584</v>
      </c>
      <c r="N73" s="32"/>
    </row>
    <row r="74" spans="1:14" ht="15" customHeight="1" thickBot="1" x14ac:dyDescent="0.25">
      <c r="A74" s="32"/>
      <c r="B74" s="69" t="s">
        <v>7</v>
      </c>
      <c r="C74" s="70" t="s">
        <v>11</v>
      </c>
      <c r="D74" s="67" t="s">
        <v>16</v>
      </c>
      <c r="E74" s="68"/>
      <c r="F74" s="32"/>
      <c r="G74" s="74" t="s">
        <v>200</v>
      </c>
      <c r="H74" s="6">
        <f>C76</f>
        <v>400000</v>
      </c>
      <c r="I74" s="6">
        <f>IFERROR(I73*(H74/H73)-H74*I65,0)</f>
        <v>424000</v>
      </c>
      <c r="J74" s="6">
        <f>IFERROR(J73*(I74/I73)-I74*J65,0)</f>
        <v>449440</v>
      </c>
      <c r="K74" s="6">
        <f>IFERROR(K73*(J74/J73)-J74*K65,0)</f>
        <v>471013.11999999994</v>
      </c>
      <c r="L74" s="6">
        <f>IFERROR(L73*(K74/K73)-K74*L65,0)</f>
        <v>493621.74975999992</v>
      </c>
      <c r="M74" s="6">
        <f>IFERROR(M73*(L74/L73)-L74*M65,0)</f>
        <v>517315.59374847991</v>
      </c>
      <c r="N74" s="32"/>
    </row>
    <row r="75" spans="1:14" ht="15" customHeight="1" thickBot="1" x14ac:dyDescent="0.25">
      <c r="A75" s="71" t="s">
        <v>26</v>
      </c>
      <c r="B75" s="38" t="s">
        <v>8</v>
      </c>
      <c r="C75" s="1">
        <v>1000000</v>
      </c>
      <c r="D75" s="72" t="s">
        <v>14</v>
      </c>
      <c r="E75" s="73" t="s">
        <v>23</v>
      </c>
      <c r="F75" s="32"/>
      <c r="G75" s="86" t="s">
        <v>199</v>
      </c>
      <c r="H75" s="6">
        <f>C84</f>
        <v>300000</v>
      </c>
      <c r="I75" s="6">
        <f>IFERROR(I73*(H75/H73)-H75*I65,0)</f>
        <v>318000</v>
      </c>
      <c r="J75" s="6">
        <f>IFERROR(J73*(I75/I73)-I75*J65,0)</f>
        <v>337080</v>
      </c>
      <c r="K75" s="6">
        <f>IFERROR(K73*(J75/J73)-J75*K65,0)</f>
        <v>353259.83999999997</v>
      </c>
      <c r="L75" s="6">
        <f>IFERROR(L73*(K75/K73)-K75*L65,0)</f>
        <v>370216.31231999997</v>
      </c>
      <c r="M75" s="6">
        <f>IFERROR(M73*(L75/L73)-L75*M65,0)</f>
        <v>387986.69531135994</v>
      </c>
      <c r="N75" s="32"/>
    </row>
    <row r="76" spans="1:14" ht="15" customHeight="1" thickBot="1" x14ac:dyDescent="0.25">
      <c r="A76" s="71" t="s">
        <v>27</v>
      </c>
      <c r="B76" s="38" t="s">
        <v>200</v>
      </c>
      <c r="C76" s="1">
        <v>400000</v>
      </c>
      <c r="D76" s="2">
        <f>IFERROR(C76/$C$75,0)</f>
        <v>0.4</v>
      </c>
      <c r="E76" s="73" t="s">
        <v>93</v>
      </c>
      <c r="F76" s="32"/>
      <c r="G76" s="74" t="s">
        <v>201</v>
      </c>
      <c r="H76" s="6">
        <f>C77</f>
        <v>600000</v>
      </c>
      <c r="I76" s="6">
        <f>I73-I74</f>
        <v>646000</v>
      </c>
      <c r="J76" s="6">
        <f t="shared" ref="J76:M76" si="4">J73-J74</f>
        <v>695460</v>
      </c>
      <c r="K76" s="6">
        <f t="shared" si="4"/>
        <v>738001.28</v>
      </c>
      <c r="L76" s="6">
        <f t="shared" si="4"/>
        <v>783097.45664000011</v>
      </c>
      <c r="M76" s="6">
        <f t="shared" si="4"/>
        <v>830899.88820992014</v>
      </c>
      <c r="N76" s="32"/>
    </row>
    <row r="77" spans="1:14" ht="15" customHeight="1" thickBot="1" x14ac:dyDescent="0.25">
      <c r="A77" s="71" t="s">
        <v>28</v>
      </c>
      <c r="B77" s="74" t="s">
        <v>9</v>
      </c>
      <c r="C77" s="3">
        <f>C75-C76</f>
        <v>600000</v>
      </c>
      <c r="D77" s="2">
        <f>IFERROR(C77/$C$75,0)</f>
        <v>0.6</v>
      </c>
      <c r="E77" s="73" t="s">
        <v>24</v>
      </c>
      <c r="F77" s="32"/>
      <c r="G77" s="74" t="s">
        <v>94</v>
      </c>
      <c r="H77" s="6">
        <f>C78</f>
        <v>700000</v>
      </c>
      <c r="I77" s="6">
        <f>H77-H78+I78</f>
        <v>709000</v>
      </c>
      <c r="J77" s="6">
        <f t="shared" ref="J77:M77" si="5">I77-I78+J78</f>
        <v>718270</v>
      </c>
      <c r="K77" s="6">
        <f t="shared" si="5"/>
        <v>724635.4</v>
      </c>
      <c r="L77" s="6">
        <f t="shared" si="5"/>
        <v>731128.10800000001</v>
      </c>
      <c r="M77" s="6">
        <f t="shared" si="5"/>
        <v>737750.67015999998</v>
      </c>
      <c r="N77" s="32"/>
    </row>
    <row r="78" spans="1:14" ht="15" customHeight="1" thickBot="1" x14ac:dyDescent="0.25">
      <c r="A78" s="71" t="s">
        <v>29</v>
      </c>
      <c r="B78" s="38" t="s">
        <v>94</v>
      </c>
      <c r="C78" s="1">
        <v>700000</v>
      </c>
      <c r="D78" s="2">
        <f>IFERROR(C78/$C$75,0)</f>
        <v>0.7</v>
      </c>
      <c r="E78" s="73" t="s">
        <v>94</v>
      </c>
      <c r="F78" s="32"/>
      <c r="G78" s="86" t="s">
        <v>202</v>
      </c>
      <c r="H78" s="6">
        <f>C85</f>
        <v>300000</v>
      </c>
      <c r="I78" s="6">
        <f>H78+H78*I66</f>
        <v>309000</v>
      </c>
      <c r="J78" s="6">
        <f>I78+I78*J66</f>
        <v>318270</v>
      </c>
      <c r="K78" s="6">
        <f>J78+J78*K66</f>
        <v>324635.40000000002</v>
      </c>
      <c r="L78" s="6">
        <f>K78+K78*L66</f>
        <v>331128.10800000001</v>
      </c>
      <c r="M78" s="6">
        <f>L78+L78*M66</f>
        <v>337750.67015999998</v>
      </c>
      <c r="N78" s="32"/>
    </row>
    <row r="79" spans="1:14" ht="15" customHeight="1" x14ac:dyDescent="0.2">
      <c r="A79" s="71" t="s">
        <v>30</v>
      </c>
      <c r="B79" s="79" t="s">
        <v>10</v>
      </c>
      <c r="C79" s="4">
        <f>C77-C78</f>
        <v>-100000</v>
      </c>
      <c r="D79" s="2">
        <f>IFERROR(C79/$C$75,0)</f>
        <v>-0.1</v>
      </c>
      <c r="E79" s="73" t="s">
        <v>25</v>
      </c>
      <c r="F79" s="32"/>
      <c r="G79" s="74" t="s">
        <v>203</v>
      </c>
      <c r="H79" s="6">
        <f>C79</f>
        <v>-100000</v>
      </c>
      <c r="I79" s="6">
        <f>I76-I77</f>
        <v>-63000</v>
      </c>
      <c r="J79" s="6">
        <f t="shared" ref="J79:M79" si="6">J76-J77</f>
        <v>-22810</v>
      </c>
      <c r="K79" s="6">
        <f t="shared" si="6"/>
        <v>13365.880000000005</v>
      </c>
      <c r="L79" s="6">
        <f t="shared" si="6"/>
        <v>51969.348640000098</v>
      </c>
      <c r="M79" s="6">
        <f t="shared" si="6"/>
        <v>93149.218049920164</v>
      </c>
      <c r="N79" s="32"/>
    </row>
    <row r="80" spans="1:14" ht="15" customHeight="1" x14ac:dyDescent="0.2">
      <c r="A80" s="71"/>
      <c r="B80" s="83" t="s">
        <v>12</v>
      </c>
      <c r="C80" s="5">
        <f>IFERROR(C78/((C75-C76)/C75),0)</f>
        <v>1166666.6666666667</v>
      </c>
      <c r="D80" s="32" t="s">
        <v>8</v>
      </c>
      <c r="E80" s="68"/>
      <c r="F80" s="32"/>
      <c r="G80" s="69" t="s">
        <v>208</v>
      </c>
      <c r="H80" s="92">
        <f>IFERROR(H79/H73,0)</f>
        <v>-0.1</v>
      </c>
      <c r="I80" s="92">
        <f t="shared" ref="I80:M80" si="7">IFERROR(I79/I73,0)</f>
        <v>-5.8878504672897194E-2</v>
      </c>
      <c r="J80" s="92">
        <f t="shared" si="7"/>
        <v>-1.9923137391911958E-2</v>
      </c>
      <c r="K80" s="92">
        <f t="shared" si="7"/>
        <v>1.1055186770314734E-2</v>
      </c>
      <c r="L80" s="92">
        <f t="shared" si="7"/>
        <v>4.0705386415028161E-2</v>
      </c>
      <c r="M80" s="92">
        <f t="shared" si="7"/>
        <v>6.9090749436145654E-2</v>
      </c>
      <c r="N80" s="32"/>
    </row>
    <row r="81" spans="1:14" ht="15" customHeight="1" x14ac:dyDescent="0.2">
      <c r="A81" s="71"/>
      <c r="B81" s="84"/>
      <c r="C81" s="7">
        <f>IFERROR(C80/C75,0)</f>
        <v>1.1666666666666667</v>
      </c>
      <c r="D81" s="32" t="s">
        <v>13</v>
      </c>
      <c r="E81" s="68"/>
      <c r="F81" s="32"/>
      <c r="G81" s="69" t="s">
        <v>178</v>
      </c>
      <c r="H81" s="93">
        <f>C87</f>
        <v>700000</v>
      </c>
      <c r="I81" s="93">
        <f>I73-I75</f>
        <v>752000</v>
      </c>
      <c r="J81" s="93">
        <f t="shared" ref="J81:M81" si="8">J73-J75</f>
        <v>807820</v>
      </c>
      <c r="K81" s="93">
        <f t="shared" si="8"/>
        <v>855754.55999999994</v>
      </c>
      <c r="L81" s="93">
        <f t="shared" si="8"/>
        <v>906502.89408</v>
      </c>
      <c r="M81" s="93">
        <f t="shared" si="8"/>
        <v>960228.78664704005</v>
      </c>
      <c r="N81" s="32"/>
    </row>
    <row r="82" spans="1:14" ht="15" customHeight="1" x14ac:dyDescent="0.2">
      <c r="A82" s="71"/>
      <c r="B82" s="85"/>
      <c r="D82" s="32"/>
      <c r="E82" s="68"/>
      <c r="F82" s="32"/>
      <c r="G82" s="69" t="s">
        <v>176</v>
      </c>
      <c r="H82" s="93">
        <f>C86</f>
        <v>132000</v>
      </c>
      <c r="I82" s="93">
        <f>H82-H82*I68</f>
        <v>129360</v>
      </c>
      <c r="J82" s="93">
        <f>I82-I82*J68</f>
        <v>126772.8</v>
      </c>
      <c r="K82" s="93">
        <f>J82-J82*K68</f>
        <v>124744.43520000001</v>
      </c>
      <c r="L82" s="93">
        <f>K82-K82*L68</f>
        <v>122748.5242368</v>
      </c>
      <c r="M82" s="93">
        <f>L82-L82*M68</f>
        <v>120784.5478490112</v>
      </c>
      <c r="N82" s="32"/>
    </row>
    <row r="83" spans="1:14" ht="15" customHeight="1" thickBot="1" x14ac:dyDescent="0.25">
      <c r="A83" s="71"/>
      <c r="B83" s="87" t="s">
        <v>177</v>
      </c>
      <c r="C83" s="67" t="s">
        <v>15</v>
      </c>
      <c r="D83" s="32"/>
      <c r="E83" s="68"/>
      <c r="F83" s="32"/>
      <c r="G83" s="69" t="s">
        <v>179</v>
      </c>
      <c r="H83" s="93">
        <f>C88</f>
        <v>5303.030303030303</v>
      </c>
      <c r="I83" s="93">
        <f>IFERROR(I81/I82*1000,0)</f>
        <v>5813.2343846629565</v>
      </c>
      <c r="J83" s="93">
        <f t="shared" ref="J83:M83" si="9">IFERROR(J81/J82*1000,0)</f>
        <v>6372.1870937614376</v>
      </c>
      <c r="K83" s="93">
        <f t="shared" si="9"/>
        <v>6860.0620029902539</v>
      </c>
      <c r="L83" s="93">
        <f t="shared" si="9"/>
        <v>7385.0410806668615</v>
      </c>
      <c r="M83" s="93">
        <f t="shared" si="9"/>
        <v>7949.9307133838893</v>
      </c>
      <c r="N83" s="32"/>
    </row>
    <row r="84" spans="1:14" ht="15" customHeight="1" thickBot="1" x14ac:dyDescent="0.25">
      <c r="A84" s="71" t="s">
        <v>184</v>
      </c>
      <c r="B84" s="88" t="s">
        <v>180</v>
      </c>
      <c r="C84" s="1">
        <v>300000</v>
      </c>
      <c r="D84" s="2">
        <f>IFERROR(C84/$C$75,0)</f>
        <v>0.3</v>
      </c>
      <c r="E84" s="73" t="s">
        <v>182</v>
      </c>
      <c r="F84" s="32"/>
      <c r="G84" s="94" t="s">
        <v>209</v>
      </c>
      <c r="H84" s="10">
        <f>C80</f>
        <v>1166666.6666666667</v>
      </c>
      <c r="I84" s="10">
        <f>IFERROR(I77/((I73-I74)/I73),0)</f>
        <v>1174349.8452012383</v>
      </c>
      <c r="J84" s="10">
        <f t="shared" ref="J84:M84" si="10">IFERROR(J77/((J73-J74)/J73),0)</f>
        <v>1182450.9288816035</v>
      </c>
      <c r="K84" s="10">
        <f t="shared" si="10"/>
        <v>1187118.0404317998</v>
      </c>
      <c r="L84" s="10">
        <f t="shared" si="10"/>
        <v>1191991.2265167914</v>
      </c>
      <c r="M84" s="10">
        <f t="shared" si="10"/>
        <v>1197071.8608203826</v>
      </c>
      <c r="N84" s="32"/>
    </row>
    <row r="85" spans="1:14" ht="15" customHeight="1" thickBot="1" x14ac:dyDescent="0.25">
      <c r="A85" s="71" t="s">
        <v>185</v>
      </c>
      <c r="B85" s="89" t="s">
        <v>175</v>
      </c>
      <c r="C85" s="1">
        <v>300000</v>
      </c>
      <c r="D85" s="2">
        <f>IFERROR(C85/$C$75,0)</f>
        <v>0.3</v>
      </c>
      <c r="E85" s="73" t="s">
        <v>181</v>
      </c>
      <c r="F85" s="32"/>
      <c r="G85" s="95" t="s">
        <v>210</v>
      </c>
      <c r="H85" s="9">
        <f>C81</f>
        <v>1.1666666666666667</v>
      </c>
      <c r="I85" s="9">
        <f>IFERROR(I84/I73,0)</f>
        <v>1.0975232198142415</v>
      </c>
      <c r="J85" s="9">
        <f t="shared" ref="J85:M85" si="11">IFERROR(J84/J73,0)</f>
        <v>1.0327984355678257</v>
      </c>
      <c r="K85" s="9">
        <f t="shared" si="11"/>
        <v>0.98188908290240373</v>
      </c>
      <c r="L85" s="9">
        <f t="shared" si="11"/>
        <v>0.93363616724924314</v>
      </c>
      <c r="M85" s="9">
        <f t="shared" si="11"/>
        <v>0.88789357253302847</v>
      </c>
      <c r="N85" s="32"/>
    </row>
    <row r="86" spans="1:14" ht="15" customHeight="1" thickBot="1" x14ac:dyDescent="0.25">
      <c r="A86" s="71" t="s">
        <v>186</v>
      </c>
      <c r="B86" s="89" t="s">
        <v>176</v>
      </c>
      <c r="C86" s="1">
        <v>132000</v>
      </c>
      <c r="D86" s="90" t="s">
        <v>183</v>
      </c>
      <c r="E86" s="68"/>
      <c r="F86" s="32"/>
      <c r="G86" s="96" t="s">
        <v>111</v>
      </c>
      <c r="H86" s="97" t="str">
        <f>IF(H85&gt;1,"×",IF(H85&lt;0.9,"◎","△"))</f>
        <v>×</v>
      </c>
      <c r="I86" s="97" t="str">
        <f t="shared" ref="I86:M86" si="12">IF(I85&gt;1,"×",IF(I85&lt;0.9,"◎","△"))</f>
        <v>×</v>
      </c>
      <c r="J86" s="97" t="str">
        <f t="shared" si="12"/>
        <v>×</v>
      </c>
      <c r="K86" s="97" t="str">
        <f t="shared" si="12"/>
        <v>△</v>
      </c>
      <c r="L86" s="97" t="str">
        <f t="shared" si="12"/>
        <v>△</v>
      </c>
      <c r="M86" s="97" t="str">
        <f t="shared" si="12"/>
        <v>◎</v>
      </c>
      <c r="N86" s="32"/>
    </row>
    <row r="87" spans="1:14" ht="15" customHeight="1" x14ac:dyDescent="0.2">
      <c r="A87" s="71" t="s">
        <v>187</v>
      </c>
      <c r="B87" s="91" t="s">
        <v>178</v>
      </c>
      <c r="C87" s="10">
        <f>C75-C84</f>
        <v>700000</v>
      </c>
      <c r="D87" s="90" t="s">
        <v>189</v>
      </c>
      <c r="E87" s="68"/>
      <c r="F87" s="32"/>
      <c r="G87" s="35"/>
      <c r="H87" s="32"/>
      <c r="I87" s="32"/>
      <c r="J87" s="32"/>
      <c r="K87" s="32"/>
      <c r="L87" s="32"/>
      <c r="M87" s="32"/>
      <c r="N87" s="32"/>
    </row>
    <row r="88" spans="1:14" ht="15" customHeight="1" x14ac:dyDescent="0.2">
      <c r="A88" s="71" t="s">
        <v>188</v>
      </c>
      <c r="B88" s="91" t="s">
        <v>179</v>
      </c>
      <c r="C88" s="10">
        <f>IFERROR(C87/C86*1000,0)</f>
        <v>5303.030303030303</v>
      </c>
      <c r="D88" s="90" t="s">
        <v>190</v>
      </c>
      <c r="E88" s="68"/>
      <c r="F88" s="32"/>
      <c r="G88" s="35"/>
      <c r="H88" s="32"/>
      <c r="I88" s="32"/>
      <c r="J88" s="32"/>
      <c r="K88" s="32" t="s">
        <v>32</v>
      </c>
      <c r="L88" s="32" t="s">
        <v>33</v>
      </c>
      <c r="M88" s="32"/>
      <c r="N88" s="32"/>
    </row>
    <row r="89" spans="1:14" ht="15" customHeight="1" x14ac:dyDescent="0.2">
      <c r="A89" s="71"/>
      <c r="B89" s="85"/>
      <c r="C89" s="8"/>
      <c r="D89" s="32"/>
      <c r="E89" s="68"/>
      <c r="F89" s="32"/>
      <c r="G89" s="35"/>
      <c r="H89" s="32"/>
      <c r="I89" s="32"/>
      <c r="J89" s="32"/>
      <c r="K89" s="32" t="s">
        <v>34</v>
      </c>
      <c r="L89" s="32" t="s">
        <v>35</v>
      </c>
      <c r="M89" s="32"/>
      <c r="N89" s="32"/>
    </row>
    <row r="90" spans="1:14" ht="15" customHeight="1" x14ac:dyDescent="0.2">
      <c r="A90" s="71"/>
      <c r="B90" s="85" t="s">
        <v>213</v>
      </c>
      <c r="C90" s="8"/>
      <c r="D90" s="32"/>
      <c r="E90" s="68"/>
      <c r="F90" s="32"/>
      <c r="G90" s="35"/>
      <c r="H90" s="32"/>
      <c r="I90" s="32"/>
      <c r="J90" s="32"/>
      <c r="K90" s="32" t="s">
        <v>36</v>
      </c>
      <c r="L90" s="32" t="s">
        <v>37</v>
      </c>
      <c r="M90" s="32"/>
      <c r="N90" s="32"/>
    </row>
    <row r="91" spans="1:14" ht="15" customHeight="1" x14ac:dyDescent="0.2">
      <c r="A91" s="71"/>
      <c r="B91" s="85" t="s">
        <v>214</v>
      </c>
      <c r="C91" s="8"/>
      <c r="D91" s="32"/>
      <c r="E91" s="68"/>
      <c r="F91" s="32"/>
      <c r="G91" s="73" t="s">
        <v>215</v>
      </c>
      <c r="H91" s="32"/>
      <c r="I91" s="32"/>
      <c r="J91" s="32"/>
      <c r="K91" s="32"/>
      <c r="L91" s="32"/>
      <c r="M91" s="32"/>
      <c r="N91" s="32"/>
    </row>
    <row r="92" spans="1:14" ht="15" customHeight="1" x14ac:dyDescent="0.2">
      <c r="A92" s="71"/>
      <c r="B92" s="85"/>
      <c r="C92" s="8"/>
      <c r="D92" s="32"/>
      <c r="E92" s="68"/>
      <c r="F92" s="32"/>
      <c r="G92" s="32"/>
      <c r="H92" s="32"/>
      <c r="I92" s="32"/>
      <c r="J92" s="32"/>
      <c r="K92" s="32"/>
      <c r="L92" s="32"/>
      <c r="M92" s="32"/>
      <c r="N92" s="32"/>
    </row>
    <row r="93" spans="1:14" ht="15" customHeight="1" x14ac:dyDescent="0.2">
      <c r="A93" s="25">
        <v>5</v>
      </c>
      <c r="B93" s="33" t="s">
        <v>103</v>
      </c>
      <c r="C93" s="68"/>
      <c r="D93" s="68"/>
      <c r="E93" s="68"/>
      <c r="F93" s="32"/>
      <c r="G93" s="35"/>
      <c r="H93" s="32"/>
      <c r="I93" s="32"/>
      <c r="J93" s="32"/>
      <c r="K93" s="32"/>
      <c r="L93" s="32"/>
      <c r="M93" s="32"/>
      <c r="N93" s="32"/>
    </row>
    <row r="94" spans="1:14" ht="15" customHeight="1" x14ac:dyDescent="0.2">
      <c r="A94" s="68"/>
      <c r="B94" s="68"/>
      <c r="C94" s="68"/>
      <c r="D94" s="68"/>
      <c r="E94" s="68"/>
      <c r="F94" s="32"/>
      <c r="G94" s="35"/>
      <c r="H94" s="32"/>
      <c r="I94" s="32"/>
      <c r="J94" s="32"/>
      <c r="K94" s="32"/>
      <c r="L94" s="32"/>
      <c r="M94" s="32"/>
      <c r="N94" s="32"/>
    </row>
    <row r="95" spans="1:14" ht="15" customHeight="1" x14ac:dyDescent="0.2">
      <c r="A95" s="68"/>
      <c r="B95" s="68" t="s">
        <v>104</v>
      </c>
      <c r="C95" s="68"/>
      <c r="D95" s="68"/>
      <c r="E95" s="68"/>
      <c r="F95" s="32"/>
      <c r="G95" s="35"/>
      <c r="H95" s="32"/>
      <c r="I95" s="32"/>
      <c r="J95" s="32"/>
      <c r="K95" s="32"/>
      <c r="L95" s="32"/>
      <c r="M95" s="32"/>
      <c r="N95" s="32"/>
    </row>
    <row r="96" spans="1:14" ht="15" customHeight="1" x14ac:dyDescent="0.2">
      <c r="A96" s="68"/>
      <c r="B96" s="68" t="s">
        <v>105</v>
      </c>
      <c r="C96" s="68"/>
      <c r="D96" s="68"/>
      <c r="E96" s="68"/>
      <c r="F96" s="32"/>
      <c r="G96" s="35"/>
      <c r="H96" s="32"/>
      <c r="I96" s="32"/>
      <c r="J96" s="32"/>
      <c r="K96" s="32"/>
      <c r="L96" s="32"/>
      <c r="M96" s="32"/>
      <c r="N96" s="32"/>
    </row>
    <row r="97" spans="1:14" ht="15" customHeight="1" x14ac:dyDescent="0.2">
      <c r="A97" s="68"/>
      <c r="B97" s="68" t="s">
        <v>106</v>
      </c>
      <c r="C97" s="68"/>
      <c r="D97" s="68"/>
      <c r="E97" s="68"/>
      <c r="F97" s="32"/>
      <c r="G97" s="35"/>
      <c r="H97" s="32"/>
      <c r="I97" s="32"/>
      <c r="J97" s="32"/>
      <c r="K97" s="32"/>
      <c r="L97" s="32"/>
      <c r="M97" s="32"/>
      <c r="N97" s="32"/>
    </row>
    <row r="98" spans="1:14" ht="15" customHeight="1" x14ac:dyDescent="0.2">
      <c r="A98" s="68"/>
      <c r="B98" s="33" t="s">
        <v>107</v>
      </c>
      <c r="C98" s="68"/>
      <c r="D98" s="68"/>
      <c r="E98" s="68"/>
      <c r="F98" s="32"/>
      <c r="G98" s="35"/>
      <c r="H98" s="32"/>
      <c r="I98" s="32"/>
      <c r="J98" s="32"/>
      <c r="K98" s="32"/>
      <c r="L98" s="32"/>
      <c r="M98" s="32"/>
      <c r="N98" s="32"/>
    </row>
    <row r="99" spans="1:14" ht="15" customHeight="1" x14ac:dyDescent="0.2">
      <c r="A99" s="68"/>
      <c r="B99" s="68" t="s">
        <v>108</v>
      </c>
      <c r="C99" s="68"/>
      <c r="D99" s="68"/>
      <c r="E99" s="68"/>
      <c r="F99" s="32"/>
      <c r="G99" s="35"/>
      <c r="H99" s="32"/>
      <c r="I99" s="32"/>
      <c r="J99" s="32"/>
      <c r="K99" s="32"/>
      <c r="L99" s="32"/>
      <c r="M99" s="32"/>
      <c r="N99" s="32"/>
    </row>
    <row r="100" spans="1:14" ht="15" customHeight="1" x14ac:dyDescent="0.2">
      <c r="A100" s="32"/>
      <c r="B100" s="32" t="s">
        <v>109</v>
      </c>
      <c r="C100" s="32"/>
      <c r="D100" s="32"/>
      <c r="E100" s="68"/>
      <c r="F100" s="32"/>
      <c r="G100" s="35"/>
      <c r="H100" s="32"/>
      <c r="I100" s="32"/>
      <c r="J100" s="32"/>
      <c r="K100" s="32"/>
      <c r="L100" s="32"/>
      <c r="M100" s="32"/>
      <c r="N100" s="32"/>
    </row>
    <row r="101" spans="1:14" ht="15" customHeight="1" x14ac:dyDescent="0.2">
      <c r="A101" s="32"/>
      <c r="B101" s="32" t="s">
        <v>110</v>
      </c>
      <c r="C101" s="32"/>
      <c r="D101" s="32"/>
      <c r="E101" s="68"/>
      <c r="F101" s="32"/>
      <c r="G101" s="35"/>
      <c r="H101" s="32"/>
      <c r="I101" s="32"/>
      <c r="J101" s="32"/>
      <c r="K101" s="32"/>
      <c r="L101" s="32"/>
      <c r="M101" s="32"/>
      <c r="N101" s="32"/>
    </row>
    <row r="102" spans="1:14" ht="15" customHeight="1" x14ac:dyDescent="0.2">
      <c r="A102" s="71"/>
      <c r="B102" s="85"/>
      <c r="C102" s="8"/>
      <c r="D102" s="32"/>
      <c r="E102" s="68"/>
      <c r="F102" s="32"/>
      <c r="G102" s="35"/>
      <c r="H102" s="32"/>
      <c r="I102" s="32"/>
      <c r="J102" s="32"/>
      <c r="K102" s="32"/>
      <c r="L102" s="32"/>
      <c r="M102" s="32"/>
      <c r="N102" s="32"/>
    </row>
    <row r="103" spans="1:14" ht="13.95" customHeight="1" x14ac:dyDescent="0.2">
      <c r="A103" s="25">
        <v>6</v>
      </c>
      <c r="B103" s="33" t="s">
        <v>95</v>
      </c>
      <c r="C103" s="68"/>
      <c r="D103" s="68"/>
      <c r="E103" s="68"/>
      <c r="F103" s="68"/>
      <c r="G103" s="68"/>
      <c r="H103" s="32"/>
      <c r="I103" s="11"/>
      <c r="J103" s="11"/>
      <c r="K103" s="11"/>
      <c r="L103" s="11"/>
      <c r="M103" s="11"/>
      <c r="N103" s="32"/>
    </row>
    <row r="104" spans="1:14" ht="13.95" customHeight="1" x14ac:dyDescent="0.2">
      <c r="A104" s="68"/>
      <c r="C104" s="68"/>
      <c r="D104" s="68"/>
      <c r="E104" s="68"/>
      <c r="F104" s="68"/>
      <c r="G104" s="68"/>
      <c r="H104" s="71"/>
      <c r="I104" s="11"/>
      <c r="J104" s="11"/>
      <c r="K104" s="11"/>
      <c r="L104" s="11"/>
      <c r="M104" s="11"/>
      <c r="N104" s="32"/>
    </row>
    <row r="105" spans="1:14" ht="13.95" customHeight="1" x14ac:dyDescent="0.2">
      <c r="A105" s="68"/>
      <c r="B105" s="68" t="s">
        <v>60</v>
      </c>
      <c r="C105" s="68"/>
      <c r="D105" s="68"/>
      <c r="E105" s="68"/>
      <c r="F105" s="68"/>
      <c r="G105" s="68"/>
      <c r="H105" s="71"/>
      <c r="I105" s="12"/>
      <c r="J105" s="12"/>
      <c r="K105" s="12"/>
      <c r="L105" s="12"/>
      <c r="M105" s="12"/>
      <c r="N105" s="32"/>
    </row>
    <row r="106" spans="1:14" ht="13.95" customHeight="1" x14ac:dyDescent="0.2">
      <c r="A106" s="68"/>
      <c r="B106" s="68" t="s">
        <v>98</v>
      </c>
      <c r="C106" s="68"/>
      <c r="D106" s="68"/>
      <c r="E106" s="68"/>
      <c r="F106" s="68"/>
      <c r="G106" s="32"/>
      <c r="H106" s="32"/>
      <c r="I106" s="98"/>
      <c r="J106" s="98"/>
      <c r="K106" s="98"/>
      <c r="L106" s="98"/>
      <c r="M106" s="98"/>
      <c r="N106" s="32"/>
    </row>
    <row r="107" spans="1:14" ht="13.95" customHeight="1" x14ac:dyDescent="0.2">
      <c r="A107" s="68"/>
      <c r="B107" s="99" t="s">
        <v>6</v>
      </c>
      <c r="C107" s="100"/>
      <c r="D107" s="99" t="s">
        <v>45</v>
      </c>
      <c r="E107" s="101"/>
      <c r="F107" s="101"/>
      <c r="G107" s="100"/>
      <c r="H107" s="102" t="s">
        <v>42</v>
      </c>
      <c r="I107" s="72"/>
      <c r="J107" s="102" t="s">
        <v>43</v>
      </c>
      <c r="K107" s="72"/>
      <c r="L107" s="102" t="s">
        <v>44</v>
      </c>
      <c r="M107" s="72"/>
      <c r="N107" s="32"/>
    </row>
    <row r="108" spans="1:14" ht="13.95" customHeight="1" x14ac:dyDescent="0.2">
      <c r="A108" s="68"/>
      <c r="B108" s="103" t="s">
        <v>1</v>
      </c>
      <c r="C108" s="104"/>
      <c r="D108" s="105" t="s">
        <v>46</v>
      </c>
      <c r="E108" s="106"/>
      <c r="F108" s="106"/>
      <c r="G108" s="107"/>
      <c r="H108" s="108" t="s">
        <v>99</v>
      </c>
      <c r="I108" s="109"/>
      <c r="J108" s="108" t="s">
        <v>61</v>
      </c>
      <c r="K108" s="109"/>
      <c r="L108" s="110" t="s">
        <v>66</v>
      </c>
      <c r="M108" s="109"/>
      <c r="N108" s="32"/>
    </row>
    <row r="109" spans="1:14" ht="13.95" customHeight="1" x14ac:dyDescent="0.2">
      <c r="A109" s="68"/>
      <c r="B109" s="111" t="s">
        <v>49</v>
      </c>
      <c r="C109" s="112"/>
      <c r="D109" s="113" t="s">
        <v>47</v>
      </c>
      <c r="E109" s="68"/>
      <c r="F109" s="68"/>
      <c r="G109" s="114"/>
      <c r="H109" s="108" t="s">
        <v>100</v>
      </c>
      <c r="I109" s="109"/>
      <c r="J109" s="108" t="s">
        <v>96</v>
      </c>
      <c r="K109" s="109"/>
      <c r="L109" s="110" t="s">
        <v>67</v>
      </c>
      <c r="M109" s="109"/>
      <c r="N109" s="32"/>
    </row>
    <row r="110" spans="1:14" ht="13.95" customHeight="1" x14ac:dyDescent="0.2">
      <c r="A110" s="68"/>
      <c r="B110" s="115"/>
      <c r="C110" s="116"/>
      <c r="D110" s="117" t="s">
        <v>48</v>
      </c>
      <c r="E110" s="118"/>
      <c r="F110" s="118"/>
      <c r="G110" s="119"/>
      <c r="H110" s="108" t="s">
        <v>101</v>
      </c>
      <c r="I110" s="109"/>
      <c r="J110" s="108" t="s">
        <v>97</v>
      </c>
      <c r="K110" s="109"/>
      <c r="L110" s="110" t="s">
        <v>68</v>
      </c>
      <c r="M110" s="109"/>
      <c r="N110" s="32"/>
    </row>
    <row r="111" spans="1:14" ht="13.95" customHeight="1" x14ac:dyDescent="0.2">
      <c r="A111" s="68"/>
      <c r="B111" s="103" t="s">
        <v>40</v>
      </c>
      <c r="C111" s="104"/>
      <c r="D111" s="105" t="s">
        <v>55</v>
      </c>
      <c r="E111" s="106"/>
      <c r="F111" s="106"/>
      <c r="G111" s="107"/>
      <c r="H111" s="108" t="s">
        <v>99</v>
      </c>
      <c r="I111" s="109"/>
      <c r="J111" s="108" t="s">
        <v>62</v>
      </c>
      <c r="K111" s="109"/>
      <c r="L111" s="110" t="s">
        <v>66</v>
      </c>
      <c r="M111" s="109"/>
      <c r="N111" s="32"/>
    </row>
    <row r="112" spans="1:14" ht="13.95" customHeight="1" x14ac:dyDescent="0.2">
      <c r="A112" s="68"/>
      <c r="B112" s="111" t="s">
        <v>50</v>
      </c>
      <c r="C112" s="112"/>
      <c r="D112" s="113" t="s">
        <v>56</v>
      </c>
      <c r="E112" s="68"/>
      <c r="F112" s="68"/>
      <c r="G112" s="114"/>
      <c r="H112" s="108" t="s">
        <v>102</v>
      </c>
      <c r="I112" s="109"/>
      <c r="J112" s="108" t="s">
        <v>102</v>
      </c>
      <c r="K112" s="109"/>
      <c r="L112" s="110" t="s">
        <v>69</v>
      </c>
      <c r="M112" s="109"/>
      <c r="N112" s="32"/>
    </row>
    <row r="113" spans="1:14" ht="13.95" customHeight="1" x14ac:dyDescent="0.2">
      <c r="A113" s="68"/>
      <c r="B113" s="115"/>
      <c r="C113" s="116"/>
      <c r="D113" s="117" t="s">
        <v>57</v>
      </c>
      <c r="E113" s="118"/>
      <c r="F113" s="118"/>
      <c r="G113" s="119"/>
      <c r="H113" s="108" t="s">
        <v>58</v>
      </c>
      <c r="I113" s="109"/>
      <c r="J113" s="110" t="s">
        <v>59</v>
      </c>
      <c r="K113" s="109"/>
      <c r="L113" s="110" t="s">
        <v>75</v>
      </c>
      <c r="M113" s="109"/>
      <c r="N113" s="32"/>
    </row>
    <row r="114" spans="1:14" ht="13.95" customHeight="1" x14ac:dyDescent="0.2">
      <c r="A114" s="68"/>
      <c r="B114" s="103" t="s">
        <v>41</v>
      </c>
      <c r="C114" s="104"/>
      <c r="D114" s="134" t="s">
        <v>52</v>
      </c>
      <c r="E114" s="120" t="s">
        <v>63</v>
      </c>
      <c r="F114" s="106"/>
      <c r="G114" s="107"/>
      <c r="H114" s="108" t="s">
        <v>64</v>
      </c>
      <c r="I114" s="109"/>
      <c r="J114" s="108" t="s">
        <v>65</v>
      </c>
      <c r="K114" s="109"/>
      <c r="L114" s="110" t="s">
        <v>70</v>
      </c>
      <c r="M114" s="109"/>
      <c r="N114" s="32"/>
    </row>
    <row r="115" spans="1:14" ht="13.95" customHeight="1" x14ac:dyDescent="0.2">
      <c r="A115" s="68"/>
      <c r="B115" s="111" t="s">
        <v>51</v>
      </c>
      <c r="C115" s="112"/>
      <c r="D115" s="135"/>
      <c r="E115" s="73" t="s">
        <v>53</v>
      </c>
      <c r="F115" s="68"/>
      <c r="G115" s="114"/>
      <c r="H115" s="108" t="s">
        <v>71</v>
      </c>
      <c r="I115" s="109"/>
      <c r="J115" s="108" t="s">
        <v>72</v>
      </c>
      <c r="K115" s="109"/>
      <c r="L115" s="110" t="s">
        <v>74</v>
      </c>
      <c r="M115" s="109"/>
      <c r="N115" s="32"/>
    </row>
    <row r="116" spans="1:14" ht="13.95" customHeight="1" x14ac:dyDescent="0.2">
      <c r="A116" s="68"/>
      <c r="B116" s="115"/>
      <c r="C116" s="116"/>
      <c r="D116" s="136"/>
      <c r="E116" s="121" t="s">
        <v>54</v>
      </c>
      <c r="F116" s="118"/>
      <c r="G116" s="119"/>
      <c r="H116" s="108" t="s">
        <v>76</v>
      </c>
      <c r="I116" s="109"/>
      <c r="J116" s="108" t="s">
        <v>73</v>
      </c>
      <c r="K116" s="109"/>
      <c r="L116" s="110" t="s">
        <v>77</v>
      </c>
      <c r="M116" s="109"/>
      <c r="N116" s="32"/>
    </row>
    <row r="117" spans="1:14" ht="13.95" customHeight="1" x14ac:dyDescent="0.2">
      <c r="A117" s="68"/>
      <c r="B117" s="68"/>
      <c r="C117" s="68"/>
      <c r="D117" s="68"/>
      <c r="E117" s="68"/>
      <c r="F117" s="68"/>
      <c r="G117" s="68"/>
      <c r="H117" s="32"/>
      <c r="I117" s="32"/>
      <c r="J117" s="32"/>
      <c r="K117" s="32"/>
      <c r="L117" s="32"/>
      <c r="M117" s="32"/>
      <c r="N117" s="32"/>
    </row>
    <row r="118" spans="1:14" ht="13.95" customHeight="1" x14ac:dyDescent="0.2">
      <c r="A118" s="68"/>
      <c r="B118" s="68"/>
      <c r="C118" s="68"/>
      <c r="D118" s="68"/>
      <c r="E118" s="68"/>
      <c r="F118" s="68"/>
      <c r="G118" s="68"/>
      <c r="H118" s="32"/>
      <c r="I118" s="32"/>
      <c r="J118" s="32"/>
      <c r="K118" s="32"/>
      <c r="L118" s="32"/>
      <c r="M118" s="32"/>
      <c r="N118" s="32"/>
    </row>
    <row r="119" spans="1:14" ht="13.95" customHeight="1" x14ac:dyDescent="0.2">
      <c r="A119" s="68"/>
      <c r="B119" s="68"/>
      <c r="C119" s="68"/>
      <c r="D119" s="68"/>
      <c r="E119" s="68"/>
      <c r="F119" s="68"/>
      <c r="G119" s="68"/>
      <c r="H119" s="32"/>
      <c r="I119" s="32"/>
      <c r="J119" s="32"/>
      <c r="K119" s="32"/>
      <c r="L119" s="32"/>
      <c r="M119" s="32"/>
      <c r="N119" s="32"/>
    </row>
    <row r="120" spans="1:14" ht="15" customHeight="1" x14ac:dyDescent="0.2">
      <c r="A120" s="32"/>
      <c r="B120" s="90" t="s">
        <v>112</v>
      </c>
      <c r="C120" s="32"/>
      <c r="D120" s="32"/>
      <c r="E120" s="32"/>
      <c r="F120" s="32"/>
      <c r="G120" s="32"/>
      <c r="H120" s="32"/>
      <c r="I120" s="71" t="s">
        <v>113</v>
      </c>
      <c r="J120" s="122" t="s">
        <v>114</v>
      </c>
      <c r="K120" s="32"/>
      <c r="L120" s="32"/>
      <c r="M120" s="32"/>
      <c r="N120" s="32"/>
    </row>
    <row r="121" spans="1:14" ht="15" customHeight="1" x14ac:dyDescent="0.2">
      <c r="A121" s="32"/>
      <c r="B121" s="123" t="s">
        <v>115</v>
      </c>
      <c r="C121" s="32"/>
      <c r="D121" s="32"/>
      <c r="E121" s="32"/>
      <c r="F121" s="32"/>
      <c r="G121" s="32"/>
      <c r="H121" s="32"/>
      <c r="I121" s="32"/>
      <c r="J121" s="130" t="s">
        <v>216</v>
      </c>
      <c r="K121" s="32"/>
      <c r="L121" s="32"/>
      <c r="M121" s="32"/>
      <c r="N121" s="32"/>
    </row>
    <row r="122" spans="1:14" ht="15" customHeight="1" x14ac:dyDescent="0.2">
      <c r="A122" s="32"/>
      <c r="B122" s="123" t="s">
        <v>116</v>
      </c>
      <c r="C122" s="32"/>
      <c r="D122" s="32"/>
      <c r="E122" s="32"/>
      <c r="F122" s="32"/>
      <c r="G122" s="32"/>
      <c r="H122" s="32"/>
      <c r="I122" s="32"/>
      <c r="J122" s="122" t="s">
        <v>117</v>
      </c>
      <c r="K122" s="32"/>
      <c r="L122" s="32"/>
      <c r="M122" s="32"/>
      <c r="N122" s="32"/>
    </row>
    <row r="123" spans="1:14" ht="15" customHeight="1" x14ac:dyDescent="0.2">
      <c r="A123" s="32"/>
      <c r="B123" s="123" t="s">
        <v>118</v>
      </c>
      <c r="C123" s="32"/>
      <c r="D123" s="32"/>
      <c r="E123" s="32"/>
      <c r="F123" s="32"/>
      <c r="G123" s="32"/>
      <c r="H123" s="32"/>
      <c r="I123" s="32"/>
      <c r="J123" s="90" t="s">
        <v>119</v>
      </c>
      <c r="K123" s="32"/>
      <c r="L123" s="32"/>
      <c r="M123" s="32"/>
      <c r="N123" s="32"/>
    </row>
    <row r="124" spans="1:14" ht="15" customHeight="1" x14ac:dyDescent="0.2">
      <c r="A124" s="32"/>
      <c r="B124" s="123" t="s">
        <v>120</v>
      </c>
      <c r="C124" s="32"/>
      <c r="D124" s="32"/>
      <c r="E124" s="32"/>
      <c r="F124" s="32"/>
      <c r="G124" s="32"/>
      <c r="H124" s="32"/>
      <c r="I124" s="32"/>
      <c r="J124" s="122" t="s">
        <v>121</v>
      </c>
      <c r="K124" s="32"/>
      <c r="L124" s="32"/>
      <c r="M124" s="32"/>
      <c r="N124" s="32"/>
    </row>
    <row r="125" spans="1:14" ht="15" customHeight="1" x14ac:dyDescent="0.2">
      <c r="A125" s="32"/>
      <c r="B125" s="124" t="s">
        <v>122</v>
      </c>
      <c r="C125" s="32"/>
      <c r="D125" s="32"/>
      <c r="E125" s="32"/>
      <c r="F125" s="32"/>
      <c r="G125" s="32"/>
      <c r="H125" s="32"/>
      <c r="I125" s="32"/>
      <c r="J125" s="141" t="s">
        <v>123</v>
      </c>
      <c r="K125" s="32"/>
      <c r="L125" s="32"/>
      <c r="M125" s="32"/>
      <c r="N125" s="32"/>
    </row>
    <row r="126" spans="1:14" ht="15" customHeight="1" x14ac:dyDescent="0.2">
      <c r="A126" s="32"/>
      <c r="B126" s="32"/>
      <c r="C126" s="32"/>
      <c r="D126" s="32"/>
      <c r="E126" s="32"/>
      <c r="F126" s="32"/>
      <c r="G126" s="32"/>
      <c r="H126" s="32"/>
      <c r="I126" s="32"/>
      <c r="J126" s="90" t="s">
        <v>124</v>
      </c>
      <c r="K126" s="32"/>
      <c r="L126" s="32"/>
      <c r="M126" s="32"/>
      <c r="N126" s="32"/>
    </row>
    <row r="127" spans="1:14" ht="15" customHeight="1" x14ac:dyDescent="0.2">
      <c r="A127" s="32"/>
      <c r="B127" s="125" t="s">
        <v>18</v>
      </c>
      <c r="C127" s="126"/>
      <c r="D127" s="126"/>
      <c r="E127" s="32"/>
      <c r="F127" s="32"/>
      <c r="G127" s="32"/>
      <c r="H127" s="32"/>
      <c r="I127" s="32"/>
      <c r="J127" s="32" t="s">
        <v>125</v>
      </c>
      <c r="K127" s="32"/>
      <c r="L127" s="32"/>
      <c r="M127" s="32"/>
      <c r="N127" s="32"/>
    </row>
    <row r="128" spans="1:14" ht="15" customHeight="1" x14ac:dyDescent="0.2">
      <c r="A128" s="32"/>
      <c r="B128" s="32"/>
      <c r="C128" s="127" t="s">
        <v>22</v>
      </c>
      <c r="D128" s="137" t="s">
        <v>17</v>
      </c>
      <c r="E128" s="138"/>
      <c r="F128" s="138"/>
      <c r="G128" s="32"/>
      <c r="H128" s="32"/>
      <c r="I128" s="32"/>
      <c r="J128" s="32"/>
      <c r="K128" s="32"/>
      <c r="L128" s="32"/>
      <c r="M128" s="32"/>
      <c r="N128" s="32"/>
    </row>
    <row r="129" spans="1:14" ht="15" customHeight="1" x14ac:dyDescent="0.2">
      <c r="A129" s="32"/>
      <c r="B129" s="32"/>
      <c r="C129" s="127" t="s">
        <v>126</v>
      </c>
      <c r="D129" s="139" t="s">
        <v>127</v>
      </c>
      <c r="E129" s="139"/>
      <c r="F129" s="139"/>
      <c r="G129" s="32"/>
      <c r="H129" s="32"/>
      <c r="I129" s="32"/>
      <c r="J129" s="128" t="s">
        <v>20</v>
      </c>
      <c r="K129" s="32"/>
      <c r="L129" s="32"/>
      <c r="M129" s="32"/>
      <c r="N129" s="32"/>
    </row>
    <row r="130" spans="1:14" ht="15" customHeight="1" x14ac:dyDescent="0.2">
      <c r="A130" s="32"/>
      <c r="C130" s="129" t="s">
        <v>128</v>
      </c>
      <c r="D130" s="140" t="s">
        <v>129</v>
      </c>
      <c r="E130" s="32"/>
      <c r="F130" s="32"/>
      <c r="G130" s="32"/>
      <c r="H130" s="32"/>
      <c r="I130" s="32"/>
      <c r="J130" s="131" t="s">
        <v>21</v>
      </c>
      <c r="K130" s="32"/>
      <c r="L130" s="32"/>
      <c r="M130" s="32"/>
      <c r="N130" s="32"/>
    </row>
    <row r="131" spans="1:14" ht="15" customHeight="1" x14ac:dyDescent="0.2">
      <c r="A131" s="32"/>
      <c r="B131" s="32"/>
      <c r="C131" s="32"/>
      <c r="D131" s="32"/>
      <c r="E131" s="32"/>
      <c r="F131" s="32"/>
      <c r="G131" s="32"/>
      <c r="H131" s="32"/>
      <c r="I131" s="32"/>
      <c r="J131" s="32"/>
      <c r="K131" s="32"/>
      <c r="L131" s="32"/>
      <c r="M131" s="32"/>
      <c r="N131" s="32"/>
    </row>
    <row r="132" spans="1:14" ht="15" customHeight="1" x14ac:dyDescent="0.2">
      <c r="A132" s="132"/>
      <c r="B132" s="132"/>
      <c r="C132" s="133"/>
      <c r="D132" s="133"/>
      <c r="E132" s="133"/>
      <c r="F132" s="133"/>
      <c r="G132" s="133"/>
      <c r="H132" s="133"/>
      <c r="I132" s="133"/>
      <c r="J132" s="133"/>
      <c r="K132" s="133"/>
      <c r="L132" s="133"/>
      <c r="M132" s="133"/>
      <c r="N132" s="32"/>
    </row>
    <row r="133" spans="1:14" ht="15" customHeight="1" x14ac:dyDescent="0.2">
      <c r="A133" s="32"/>
      <c r="B133" s="32"/>
      <c r="C133" s="32"/>
      <c r="D133" s="32"/>
      <c r="E133" s="32"/>
      <c r="F133" s="32"/>
      <c r="G133" s="32"/>
      <c r="H133" s="32"/>
      <c r="I133" s="32"/>
      <c r="J133" s="32"/>
      <c r="K133" s="32"/>
      <c r="L133" s="32"/>
      <c r="M133" s="32"/>
      <c r="N133" s="32"/>
    </row>
    <row r="134" spans="1:14" ht="15" customHeight="1" x14ac:dyDescent="0.2">
      <c r="A134" s="32"/>
      <c r="B134" s="32"/>
      <c r="C134" s="32"/>
      <c r="D134" s="32"/>
      <c r="E134" s="32"/>
      <c r="F134" s="32"/>
      <c r="G134" s="32"/>
      <c r="H134" s="32"/>
      <c r="I134" s="32"/>
      <c r="J134" s="32"/>
      <c r="K134" s="32"/>
      <c r="L134" s="32"/>
      <c r="M134" s="32"/>
      <c r="N134" s="32"/>
    </row>
  </sheetData>
  <sheetProtection sheet="1" objects="1" scenarios="1"/>
  <mergeCells count="3">
    <mergeCell ref="D114:D116"/>
    <mergeCell ref="D128:F128"/>
    <mergeCell ref="D129:F129"/>
  </mergeCells>
  <phoneticPr fontId="3"/>
  <hyperlinks>
    <hyperlink ref="D128" r:id="rId1" xr:uid="{1F0AA4C9-21EE-469F-9BF5-22BD81CEAD68}"/>
    <hyperlink ref="D129" r:id="rId2" xr:uid="{673ED9FD-DD90-494F-AD4E-5DC33CB5950F}"/>
  </hyperlinks>
  <pageMargins left="0.7" right="0.7" top="0.75" bottom="0.75" header="0.3" footer="0.3"/>
  <pageSetup paperSize="9" orientation="landscape" horizontalDpi="360" verticalDpi="36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損益分岐点</vt:lpstr>
      <vt:lpstr>損益分岐点!Print_Area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長山伸作</dc:creator>
  <cp:lastModifiedBy>長山伸作</cp:lastModifiedBy>
  <cp:lastPrinted>2022-11-04T05:52:15Z</cp:lastPrinted>
  <dcterms:created xsi:type="dcterms:W3CDTF">2021-04-01T09:13:41Z</dcterms:created>
  <dcterms:modified xsi:type="dcterms:W3CDTF">2022-11-04T05:59:27Z</dcterms:modified>
</cp:coreProperties>
</file>