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2E92AED8-51AE-4DC1-B726-3CAE58F156A5}" xr6:coauthVersionLast="47" xr6:coauthVersionMax="47" xr10:uidLastSave="{00000000-0000-0000-0000-000000000000}"/>
  <bookViews>
    <workbookView xWindow="384" yWindow="168" windowWidth="18408" windowHeight="12192" xr2:uid="{9BEAC359-4D9A-4223-9207-5FC70AB3E596}"/>
  </bookViews>
  <sheets>
    <sheet name="損益分岐点" sheetId="2" r:id="rId1"/>
  </sheets>
  <definedNames>
    <definedName name="_xlnm.Print_Area" localSheetId="0">損益分岐点!$A$1:$M$93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2" l="1"/>
  <c r="G49" i="2"/>
  <c r="G48" i="2"/>
  <c r="D43" i="2"/>
  <c r="D41" i="2"/>
  <c r="I51" i="2" l="1"/>
  <c r="I48" i="2"/>
  <c r="C45" i="2"/>
  <c r="C46" i="2" s="1"/>
  <c r="C42" i="2"/>
  <c r="C44" i="2" l="1"/>
  <c r="D44" i="2" s="1"/>
  <c r="D42" i="2"/>
  <c r="I49" i="2"/>
  <c r="J48" i="2"/>
  <c r="J51" i="2"/>
  <c r="I50" i="2" l="1"/>
  <c r="I53" i="2"/>
  <c r="I54" i="2" s="1"/>
  <c r="I55" i="2" s="1"/>
  <c r="J49" i="2"/>
  <c r="K48" i="2"/>
  <c r="K51" i="2"/>
  <c r="J50" i="2" l="1"/>
  <c r="I52" i="2"/>
  <c r="J53" i="2"/>
  <c r="J54" i="2" s="1"/>
  <c r="J55" i="2" s="1"/>
  <c r="L48" i="2"/>
  <c r="K49" i="2"/>
  <c r="L51" i="2"/>
  <c r="K50" i="2" l="1"/>
  <c r="J52" i="2"/>
  <c r="K53" i="2"/>
  <c r="K54" i="2" s="1"/>
  <c r="K55" i="2" s="1"/>
  <c r="M48" i="2"/>
  <c r="L49" i="2"/>
  <c r="M51" i="2"/>
  <c r="L50" i="2" l="1"/>
  <c r="M49" i="2"/>
  <c r="K52" i="2"/>
  <c r="L53" i="2"/>
  <c r="L54" i="2" s="1"/>
  <c r="L55" i="2" s="1"/>
  <c r="M50" i="2" l="1"/>
  <c r="M53" i="2"/>
  <c r="M54" i="2" s="1"/>
  <c r="M55" i="2" s="1"/>
  <c r="L52" i="2"/>
  <c r="M52" i="2" l="1"/>
</calcChain>
</file>

<file path=xl/sharedStrings.xml><?xml version="1.0" encoding="utf-8"?>
<sst xmlns="http://schemas.openxmlformats.org/spreadsheetml/2006/main" count="151" uniqueCount="139">
  <si>
    <t>戦略を絵に描くBSC経営コンサルタント　長山伸作</t>
    <rPh sb="0" eb="2">
      <t>センリャク</t>
    </rPh>
    <rPh sb="3" eb="4">
      <t>エ</t>
    </rPh>
    <rPh sb="5" eb="6">
      <t>カ</t>
    </rPh>
    <rPh sb="10" eb="12">
      <t>ケイエイ</t>
    </rPh>
    <rPh sb="20" eb="24">
      <t>ナガヤマシンサク</t>
    </rPh>
    <phoneticPr fontId="3"/>
  </si>
  <si>
    <t>コストリーダーシップ戦略</t>
    <rPh sb="10" eb="12">
      <t>センリャク</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</si>
  <si>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</si>
  <si>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</si>
  <si>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</si>
  <si>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</si>
  <si>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2025年度</t>
    <rPh sb="4" eb="6">
      <t>ネンド</t>
    </rPh>
    <phoneticPr fontId="3"/>
  </si>
  <si>
    <t>固定費低減率</t>
    <rPh sb="0" eb="3">
      <t>コテイヒ</t>
    </rPh>
    <rPh sb="3" eb="5">
      <t>テイゲン</t>
    </rPh>
    <rPh sb="5" eb="6">
      <t>リツ</t>
    </rPh>
    <phoneticPr fontId="3"/>
  </si>
  <si>
    <t>変動費低減率</t>
    <rPh sb="0" eb="2">
      <t>ヘンドウ</t>
    </rPh>
    <rPh sb="2" eb="3">
      <t>ヒ</t>
    </rPh>
    <rPh sb="3" eb="5">
      <t>テイゲン</t>
    </rPh>
    <rPh sb="5" eb="6">
      <t>リツ</t>
    </rPh>
    <phoneticPr fontId="3"/>
  </si>
  <si>
    <t>ポーター三つの基本戦略</t>
    <rPh sb="4" eb="5">
      <t>ミッ</t>
    </rPh>
    <rPh sb="7" eb="9">
      <t>キホン</t>
    </rPh>
    <rPh sb="9" eb="11">
      <t>センリャク</t>
    </rPh>
    <phoneticPr fontId="3"/>
  </si>
  <si>
    <t>科目</t>
    <rPh sb="0" eb="2">
      <t>カモク</t>
    </rPh>
    <phoneticPr fontId="3"/>
  </si>
  <si>
    <t>売上高</t>
    <rPh sb="0" eb="2">
      <t>ウリアゲ</t>
    </rPh>
    <rPh sb="2" eb="3">
      <t>ダカ</t>
    </rPh>
    <phoneticPr fontId="3"/>
  </si>
  <si>
    <t>変動費</t>
    <rPh sb="0" eb="2">
      <t>ヘンドウ</t>
    </rPh>
    <rPh sb="2" eb="3">
      <t>ヒ</t>
    </rPh>
    <phoneticPr fontId="3"/>
  </si>
  <si>
    <t>売上総利益</t>
    <rPh sb="0" eb="2">
      <t>ウリアゲ</t>
    </rPh>
    <rPh sb="2" eb="5">
      <t>ソウリエキ</t>
    </rPh>
    <phoneticPr fontId="3"/>
  </si>
  <si>
    <t>固定費</t>
    <rPh sb="0" eb="3">
      <t>コテイヒ</t>
    </rPh>
    <phoneticPr fontId="3"/>
  </si>
  <si>
    <t>営業利益</t>
    <rPh sb="0" eb="2">
      <t>エイギョウ</t>
    </rPh>
    <rPh sb="2" eb="4">
      <t>リエキ</t>
    </rPh>
    <phoneticPr fontId="3"/>
  </si>
  <si>
    <t>金額(千円)</t>
    <rPh sb="0" eb="2">
      <t>キンガク</t>
    </rPh>
    <rPh sb="3" eb="5">
      <t>センエン</t>
    </rPh>
    <phoneticPr fontId="3"/>
  </si>
  <si>
    <t>損益分岐点</t>
    <rPh sb="0" eb="2">
      <t>ソンエキ</t>
    </rPh>
    <rPh sb="2" eb="5">
      <t>ブンキテン</t>
    </rPh>
    <phoneticPr fontId="3"/>
  </si>
  <si>
    <t>比率</t>
    <rPh sb="0" eb="2">
      <t>ヒリツ</t>
    </rPh>
    <phoneticPr fontId="3"/>
  </si>
  <si>
    <t>売上構成比</t>
    <rPh sb="0" eb="2">
      <t>ウリアゲ</t>
    </rPh>
    <rPh sb="2" eb="5">
      <t>コウセイヒ</t>
    </rPh>
    <phoneticPr fontId="3"/>
  </si>
  <si>
    <t>↓太枠内に上書き入力して下さい</t>
    <rPh sb="1" eb="2">
      <t>フト</t>
    </rPh>
    <rPh sb="2" eb="4">
      <t>ワクナイ</t>
    </rPh>
    <rPh sb="5" eb="7">
      <t>ウワガ</t>
    </rPh>
    <rPh sb="8" eb="10">
      <t>ニュウリョク</t>
    </rPh>
    <rPh sb="12" eb="13">
      <t>クダ</t>
    </rPh>
    <phoneticPr fontId="3"/>
  </si>
  <si>
    <t>橙色セル計算式アリ</t>
    <rPh sb="0" eb="1">
      <t>ダイダイ</t>
    </rPh>
    <rPh sb="1" eb="2">
      <t>イロ</t>
    </rPh>
    <rPh sb="4" eb="7">
      <t>ケイサンシキ</t>
    </rPh>
    <phoneticPr fontId="3"/>
  </si>
  <si>
    <t>http://www.s-naga.jp/</t>
    <phoneticPr fontId="3"/>
  </si>
  <si>
    <t>個別対応ZOOMオンライン経営研修でご指導しています</t>
    <rPh sb="0" eb="2">
      <t>コベツ</t>
    </rPh>
    <rPh sb="2" eb="4">
      <t>タイオウ</t>
    </rPh>
    <rPh sb="13" eb="15">
      <t>ケイエイ</t>
    </rPh>
    <rPh sb="15" eb="17">
      <t>ケンシュウ</t>
    </rPh>
    <rPh sb="19" eb="21">
      <t>シドウ</t>
    </rPh>
    <phoneticPr fontId="3"/>
  </si>
  <si>
    <t>戦略を絵に描くBSC経営コンサルタント　長山伸作</t>
  </si>
  <si>
    <t>更新日</t>
    <rPh sb="0" eb="3">
      <t>コウシンビ</t>
    </rPh>
    <phoneticPr fontId="3"/>
  </si>
  <si>
    <t>shin430925</t>
    <phoneticPr fontId="3"/>
  </si>
  <si>
    <t>太枠セル以外は保護されています</t>
    <rPh sb="0" eb="2">
      <t>フトワク</t>
    </rPh>
    <rPh sb="4" eb="6">
      <t>イガイ</t>
    </rPh>
    <rPh sb="7" eb="9">
      <t>ホゴ</t>
    </rPh>
    <phoneticPr fontId="3"/>
  </si>
  <si>
    <t>Tel.052-824-0521</t>
    <phoneticPr fontId="3"/>
  </si>
  <si>
    <t>お気軽にお電話ください</t>
    <rPh sb="1" eb="3">
      <t>キガル</t>
    </rPh>
    <rPh sb="5" eb="7">
      <t>デンワ</t>
    </rPh>
    <phoneticPr fontId="3"/>
  </si>
  <si>
    <t>クリック、ハイパーリンク</t>
    <phoneticPr fontId="3"/>
  </si>
  <si>
    <t>備考</t>
    <rPh sb="0" eb="2">
      <t>ビコウ</t>
    </rPh>
    <phoneticPr fontId="3"/>
  </si>
  <si>
    <t>C=A-B</t>
    <phoneticPr fontId="3"/>
  </si>
  <si>
    <t>E=C-D</t>
    <phoneticPr fontId="3"/>
  </si>
  <si>
    <t>A</t>
    <phoneticPr fontId="3"/>
  </si>
  <si>
    <t>B</t>
    <phoneticPr fontId="3"/>
  </si>
  <si>
    <t>C</t>
    <phoneticPr fontId="3"/>
  </si>
  <si>
    <t>D</t>
    <phoneticPr fontId="3"/>
  </si>
  <si>
    <t>E</t>
    <phoneticPr fontId="3"/>
  </si>
  <si>
    <t>損益分岐点の計算式</t>
    <rPh sb="0" eb="2">
      <t>ソンエキ</t>
    </rPh>
    <rPh sb="2" eb="5">
      <t>ブンキテン</t>
    </rPh>
    <rPh sb="6" eb="9">
      <t>ケイサンシキ</t>
    </rPh>
    <phoneticPr fontId="3"/>
  </si>
  <si>
    <t>100%以上</t>
    <rPh sb="4" eb="6">
      <t>イジョウ</t>
    </rPh>
    <phoneticPr fontId="3"/>
  </si>
  <si>
    <t>×　赤字経営</t>
    <rPh sb="2" eb="4">
      <t>アカジ</t>
    </rPh>
    <rPh sb="4" eb="6">
      <t>ケイエイ</t>
    </rPh>
    <phoneticPr fontId="3"/>
  </si>
  <si>
    <t>100～90%</t>
    <phoneticPr fontId="3"/>
  </si>
  <si>
    <t>△　黒字トントン経営</t>
    <rPh sb="2" eb="4">
      <t>クロジ</t>
    </rPh>
    <rPh sb="8" eb="10">
      <t>ケイエイ</t>
    </rPh>
    <phoneticPr fontId="3"/>
  </si>
  <si>
    <t>90%以下</t>
    <rPh sb="3" eb="5">
      <t>イカ</t>
    </rPh>
    <phoneticPr fontId="3"/>
  </si>
  <si>
    <t>◎　黒字健全経営</t>
    <rPh sb="2" eb="4">
      <t>クロジ</t>
    </rPh>
    <rPh sb="4" eb="6">
      <t>ケンゼン</t>
    </rPh>
    <rPh sb="6" eb="8">
      <t>ケイエイ</t>
    </rPh>
    <phoneticPr fontId="3"/>
  </si>
  <si>
    <t>直近の決算書から損益分岐点を計算</t>
    <rPh sb="0" eb="2">
      <t>チョッキン</t>
    </rPh>
    <rPh sb="3" eb="6">
      <t>ケッサンショ</t>
    </rPh>
    <rPh sb="8" eb="10">
      <t>ソンエキ</t>
    </rPh>
    <rPh sb="10" eb="13">
      <t>ブンキテン</t>
    </rPh>
    <rPh sb="14" eb="16">
      <t>ケイサン</t>
    </rPh>
    <phoneticPr fontId="3"/>
  </si>
  <si>
    <t>努力率(%)</t>
    <rPh sb="0" eb="2">
      <t>ドリョク</t>
    </rPh>
    <rPh sb="2" eb="3">
      <t>リツ</t>
    </rPh>
    <phoneticPr fontId="3"/>
  </si>
  <si>
    <t>金額単位：千円</t>
    <rPh sb="0" eb="2">
      <t>キンガク</t>
    </rPh>
    <rPh sb="2" eb="4">
      <t>タンイ</t>
    </rPh>
    <rPh sb="5" eb="6">
      <t>セン</t>
    </rPh>
    <rPh sb="6" eb="7">
      <t>エン</t>
    </rPh>
    <phoneticPr fontId="3"/>
  </si>
  <si>
    <t>・変動費低減率はコスト圧縮策の実効性です。購買商談力、他仕入先開拓、外注内製化など</t>
    <rPh sb="1" eb="3">
      <t>ヘンドウ</t>
    </rPh>
    <rPh sb="3" eb="4">
      <t>ヒ</t>
    </rPh>
    <rPh sb="4" eb="6">
      <t>テイゲン</t>
    </rPh>
    <rPh sb="6" eb="7">
      <t>リツ</t>
    </rPh>
    <rPh sb="11" eb="13">
      <t>アッシュク</t>
    </rPh>
    <rPh sb="13" eb="14">
      <t>サク</t>
    </rPh>
    <rPh sb="15" eb="18">
      <t>ジッコウセイ</t>
    </rPh>
    <rPh sb="21" eb="23">
      <t>コウバイ</t>
    </rPh>
    <rPh sb="23" eb="25">
      <t>ショウダン</t>
    </rPh>
    <rPh sb="25" eb="26">
      <t>リョク</t>
    </rPh>
    <rPh sb="27" eb="28">
      <t>タ</t>
    </rPh>
    <rPh sb="28" eb="30">
      <t>シイレ</t>
    </rPh>
    <rPh sb="30" eb="31">
      <t>サキ</t>
    </rPh>
    <rPh sb="31" eb="33">
      <t>カイタク</t>
    </rPh>
    <rPh sb="34" eb="36">
      <t>ガイチュウ</t>
    </rPh>
    <rPh sb="36" eb="39">
      <t>ナイセイカ</t>
    </rPh>
    <phoneticPr fontId="3"/>
  </si>
  <si>
    <t>差別化戦略</t>
    <rPh sb="0" eb="3">
      <t>サベツカ</t>
    </rPh>
    <rPh sb="3" eb="5">
      <t>センリャク</t>
    </rPh>
    <phoneticPr fontId="3"/>
  </si>
  <si>
    <t>選択と集中戦略</t>
    <rPh sb="0" eb="2">
      <t>センタク</t>
    </rPh>
    <rPh sb="3" eb="5">
      <t>シュウチュウ</t>
    </rPh>
    <rPh sb="5" eb="7">
      <t>センリャク</t>
    </rPh>
    <phoneticPr fontId="3"/>
  </si>
  <si>
    <t>変動費低減効果性</t>
    <rPh sb="0" eb="2">
      <t>ヘンドウ</t>
    </rPh>
    <rPh sb="2" eb="3">
      <t>ヒ</t>
    </rPh>
    <rPh sb="3" eb="5">
      <t>テイゲン</t>
    </rPh>
    <rPh sb="5" eb="7">
      <t>コウカ</t>
    </rPh>
    <rPh sb="7" eb="8">
      <t>セイ</t>
    </rPh>
    <phoneticPr fontId="3"/>
  </si>
  <si>
    <t>固定費低減効果性</t>
    <rPh sb="0" eb="3">
      <t>コテイヒ</t>
    </rPh>
    <rPh sb="3" eb="5">
      <t>テイゲン</t>
    </rPh>
    <rPh sb="5" eb="7">
      <t>コウカ</t>
    </rPh>
    <rPh sb="7" eb="8">
      <t>セイ</t>
    </rPh>
    <phoneticPr fontId="3"/>
  </si>
  <si>
    <t>売上高成長効果性</t>
    <rPh sb="0" eb="2">
      <t>ウリアゲ</t>
    </rPh>
    <rPh sb="2" eb="3">
      <t>ダカ</t>
    </rPh>
    <rPh sb="3" eb="5">
      <t>セイチョウ</t>
    </rPh>
    <rPh sb="5" eb="7">
      <t>コウカ</t>
    </rPh>
    <rPh sb="7" eb="8">
      <t>セイ</t>
    </rPh>
    <phoneticPr fontId="3"/>
  </si>
  <si>
    <t>戦略戦術展開</t>
    <rPh sb="0" eb="2">
      <t>センリャク</t>
    </rPh>
    <rPh sb="2" eb="4">
      <t>センジュツ</t>
    </rPh>
    <rPh sb="4" eb="6">
      <t>テンカイ</t>
    </rPh>
    <phoneticPr fontId="3"/>
  </si>
  <si>
    <t>1-1.職場のカイゼン提案活動でコストの圧縮を図る</t>
    <rPh sb="4" eb="6">
      <t>ショクバ</t>
    </rPh>
    <rPh sb="11" eb="13">
      <t>テイアン</t>
    </rPh>
    <rPh sb="13" eb="15">
      <t>カツドウ</t>
    </rPh>
    <rPh sb="20" eb="22">
      <t>アッシュク</t>
    </rPh>
    <rPh sb="23" eb="24">
      <t>ハカ</t>
    </rPh>
    <phoneticPr fontId="3"/>
  </si>
  <si>
    <t>1-2.職務のムダ・ムリ・ムラの３Ｍ徹底排除で労働時間短縮</t>
    <rPh sb="4" eb="6">
      <t>ショクム</t>
    </rPh>
    <rPh sb="18" eb="20">
      <t>テッテイ</t>
    </rPh>
    <rPh sb="20" eb="22">
      <t>ハイジョ</t>
    </rPh>
    <rPh sb="23" eb="25">
      <t>ロウドウ</t>
    </rPh>
    <rPh sb="25" eb="27">
      <t>ジカン</t>
    </rPh>
    <rPh sb="27" eb="29">
      <t>タンシュク</t>
    </rPh>
    <phoneticPr fontId="3"/>
  </si>
  <si>
    <t>1-3.デジタル化で自動化、テレワークによる迅速化、効率化</t>
    <rPh sb="8" eb="9">
      <t>カ</t>
    </rPh>
    <rPh sb="10" eb="13">
      <t>ジドウカ</t>
    </rPh>
    <rPh sb="22" eb="25">
      <t>ジンソクカ</t>
    </rPh>
    <rPh sb="26" eb="29">
      <t>コウリツカ</t>
    </rPh>
    <phoneticPr fontId="3"/>
  </si>
  <si>
    <t>　経営コスト圧縮で競争優位</t>
    <rPh sb="1" eb="3">
      <t>ケイエイ</t>
    </rPh>
    <rPh sb="6" eb="8">
      <t>アッシュク</t>
    </rPh>
    <rPh sb="9" eb="11">
      <t>キョウソウ</t>
    </rPh>
    <rPh sb="11" eb="13">
      <t>ユウイ</t>
    </rPh>
    <phoneticPr fontId="3"/>
  </si>
  <si>
    <t>　製品差別化、市場優位確保</t>
    <rPh sb="1" eb="3">
      <t>セイヒン</t>
    </rPh>
    <rPh sb="3" eb="6">
      <t>サベツカ</t>
    </rPh>
    <rPh sb="7" eb="9">
      <t>シジョウ</t>
    </rPh>
    <rPh sb="9" eb="11">
      <t>ユウイ</t>
    </rPh>
    <rPh sb="11" eb="13">
      <t>カクホ</t>
    </rPh>
    <phoneticPr fontId="3"/>
  </si>
  <si>
    <t>　劣性を排し優性を選択集中</t>
    <rPh sb="1" eb="3">
      <t>レッセイ</t>
    </rPh>
    <rPh sb="4" eb="5">
      <t>ハイ</t>
    </rPh>
    <rPh sb="6" eb="8">
      <t>ユウセイ</t>
    </rPh>
    <rPh sb="9" eb="11">
      <t>センタク</t>
    </rPh>
    <rPh sb="11" eb="13">
      <t>シュウチュウ</t>
    </rPh>
    <phoneticPr fontId="3"/>
  </si>
  <si>
    <r>
      <t>マクロ３Ｃ分析
・顧客</t>
    </r>
    <r>
      <rPr>
        <sz val="6"/>
        <rFont val="ＭＳ Ｐゴシック"/>
        <family val="3"/>
        <charset val="128"/>
      </rPr>
      <t>Customer</t>
    </r>
    <r>
      <rPr>
        <sz val="8"/>
        <rFont val="ＭＳ Ｐゴシック"/>
        <family val="3"/>
        <charset val="128"/>
      </rPr>
      <t xml:space="preserve">
・競合</t>
    </r>
    <r>
      <rPr>
        <sz val="6"/>
        <rFont val="ＭＳ Ｐゴシック"/>
        <family val="3"/>
        <charset val="128"/>
      </rPr>
      <t>Competitor</t>
    </r>
    <r>
      <rPr>
        <sz val="8"/>
        <rFont val="ＭＳ Ｐゴシック"/>
        <family val="3"/>
        <charset val="128"/>
      </rPr>
      <t xml:space="preserve">
・自社</t>
    </r>
    <r>
      <rPr>
        <sz val="6"/>
        <rFont val="ＭＳ Ｐゴシック"/>
        <family val="3"/>
        <charset val="128"/>
      </rPr>
      <t>Company</t>
    </r>
    <rPh sb="5" eb="7">
      <t>ブンセキ</t>
    </rPh>
    <rPh sb="9" eb="11">
      <t>コキャク</t>
    </rPh>
    <rPh sb="21" eb="23">
      <t>キョウゴウ</t>
    </rPh>
    <rPh sb="35" eb="37">
      <t>ジシャ</t>
    </rPh>
    <phoneticPr fontId="3"/>
  </si>
  <si>
    <t>3-2.敵対競合より優位な経営資源を集中活用</t>
    <rPh sb="4" eb="6">
      <t>テキタイ</t>
    </rPh>
    <rPh sb="6" eb="8">
      <t>キョウゴウ</t>
    </rPh>
    <rPh sb="10" eb="12">
      <t>ユウイ</t>
    </rPh>
    <rPh sb="13" eb="15">
      <t>ケイエイ</t>
    </rPh>
    <rPh sb="15" eb="17">
      <t>シゲン</t>
    </rPh>
    <rPh sb="18" eb="20">
      <t>シュウチュウ</t>
    </rPh>
    <rPh sb="20" eb="22">
      <t>カツヨウ</t>
    </rPh>
    <phoneticPr fontId="3"/>
  </si>
  <si>
    <t>3-3.SWOT分析、SOクロスを選択し全集中</t>
    <rPh sb="8" eb="10">
      <t>ブンセキ</t>
    </rPh>
    <rPh sb="17" eb="19">
      <t>センタク</t>
    </rPh>
    <rPh sb="20" eb="21">
      <t>ゼン</t>
    </rPh>
    <rPh sb="21" eb="23">
      <t>シュウチュウ</t>
    </rPh>
    <phoneticPr fontId="3"/>
  </si>
  <si>
    <t>2-1.機能・品質・価格・納期で生産性向上を図る競争優位</t>
    <rPh sb="4" eb="6">
      <t>キノウ</t>
    </rPh>
    <rPh sb="7" eb="9">
      <t>ヒンシツ</t>
    </rPh>
    <rPh sb="10" eb="12">
      <t>カカク</t>
    </rPh>
    <rPh sb="13" eb="15">
      <t>ノウキ</t>
    </rPh>
    <rPh sb="16" eb="19">
      <t>セイサンセイ</t>
    </rPh>
    <rPh sb="19" eb="21">
      <t>コウジョウ</t>
    </rPh>
    <rPh sb="22" eb="23">
      <t>ハカ</t>
    </rPh>
    <rPh sb="24" eb="26">
      <t>キョウソウ</t>
    </rPh>
    <rPh sb="26" eb="28">
      <t>ユウイ</t>
    </rPh>
    <phoneticPr fontId="3"/>
  </si>
  <si>
    <t>2-2.人材の能力開発、専門技能、技術革新による差別化</t>
    <rPh sb="4" eb="6">
      <t>ジンザイ</t>
    </rPh>
    <rPh sb="7" eb="9">
      <t>ノウリョク</t>
    </rPh>
    <rPh sb="9" eb="11">
      <t>カイハツ</t>
    </rPh>
    <rPh sb="12" eb="14">
      <t>センモン</t>
    </rPh>
    <rPh sb="14" eb="16">
      <t>ギノウ</t>
    </rPh>
    <rPh sb="17" eb="19">
      <t>ギジュツ</t>
    </rPh>
    <rPh sb="19" eb="21">
      <t>カクシン</t>
    </rPh>
    <rPh sb="24" eb="27">
      <t>サベツカ</t>
    </rPh>
    <phoneticPr fontId="3"/>
  </si>
  <si>
    <t>2-3.部門横断プロジェクトによるブランド新製品開発差別化</t>
    <rPh sb="4" eb="6">
      <t>ブモン</t>
    </rPh>
    <rPh sb="6" eb="8">
      <t>オウダン</t>
    </rPh>
    <rPh sb="21" eb="24">
      <t>シンセイヒン</t>
    </rPh>
    <rPh sb="24" eb="26">
      <t>カイハツ</t>
    </rPh>
    <rPh sb="26" eb="29">
      <t>サベツカ</t>
    </rPh>
    <phoneticPr fontId="3"/>
  </si>
  <si>
    <t>水平分業外注コストアップ</t>
    <rPh sb="0" eb="2">
      <t>スイヘイ</t>
    </rPh>
    <rPh sb="2" eb="4">
      <t>ブンギョウ</t>
    </rPh>
    <rPh sb="4" eb="6">
      <t>ガイチュウ</t>
    </rPh>
    <phoneticPr fontId="3"/>
  </si>
  <si>
    <t>設備投資減価償却費アップ</t>
    <rPh sb="0" eb="2">
      <t>セツビ</t>
    </rPh>
    <rPh sb="2" eb="4">
      <t>トウシ</t>
    </rPh>
    <rPh sb="4" eb="6">
      <t>ゲンカ</t>
    </rPh>
    <rPh sb="6" eb="8">
      <t>ショウキャク</t>
    </rPh>
    <rPh sb="8" eb="9">
      <t>ヒ</t>
    </rPh>
    <phoneticPr fontId="3"/>
  </si>
  <si>
    <t>アメリカ、ハーバード大学院教授で経済学博士のマイケル・ポーターは、競争戦略として三つの基本戦略を唱えています</t>
    <rPh sb="10" eb="13">
      <t>ダイガクイン</t>
    </rPh>
    <rPh sb="13" eb="15">
      <t>キョウジュ</t>
    </rPh>
    <rPh sb="16" eb="19">
      <t>ケイザイガク</t>
    </rPh>
    <rPh sb="19" eb="21">
      <t>ハカセ</t>
    </rPh>
    <rPh sb="33" eb="35">
      <t>キョウソウ</t>
    </rPh>
    <rPh sb="35" eb="37">
      <t>センリャク</t>
    </rPh>
    <rPh sb="40" eb="41">
      <t>ミッ</t>
    </rPh>
    <rPh sb="43" eb="45">
      <t>キホン</t>
    </rPh>
    <rPh sb="45" eb="47">
      <t>センリャク</t>
    </rPh>
    <rPh sb="48" eb="49">
      <t>トナ</t>
    </rPh>
    <phoneticPr fontId="3"/>
  </si>
  <si>
    <t>販売管理コスト圧縮率 2～5%</t>
    <rPh sb="0" eb="2">
      <t>ハンバイ</t>
    </rPh>
    <rPh sb="2" eb="4">
      <t>カンリ</t>
    </rPh>
    <rPh sb="7" eb="9">
      <t>アッシュク</t>
    </rPh>
    <rPh sb="9" eb="10">
      <t>リツ</t>
    </rPh>
    <phoneticPr fontId="3"/>
  </si>
  <si>
    <t>現有資源活用でコスト不要</t>
    <rPh sb="0" eb="2">
      <t>ゲンユウ</t>
    </rPh>
    <rPh sb="2" eb="4">
      <t>シゲン</t>
    </rPh>
    <rPh sb="4" eb="6">
      <t>カツヨウ</t>
    </rPh>
    <rPh sb="10" eb="12">
      <t>フヨウ</t>
    </rPh>
    <phoneticPr fontId="3"/>
  </si>
  <si>
    <t>3-1.製品・顧客ABC分析でA優性重点集中</t>
    <rPh sb="4" eb="6">
      <t>セイヒン</t>
    </rPh>
    <rPh sb="7" eb="9">
      <t>コキャク</t>
    </rPh>
    <rPh sb="12" eb="14">
      <t>ブンセキ</t>
    </rPh>
    <rPh sb="16" eb="18">
      <t>ユウセイ</t>
    </rPh>
    <rPh sb="18" eb="20">
      <t>ジュウテン</t>
    </rPh>
    <rPh sb="20" eb="22">
      <t>シュウチュウ</t>
    </rPh>
    <phoneticPr fontId="3"/>
  </si>
  <si>
    <t>C劣性排除製造費、数％低減</t>
    <rPh sb="1" eb="3">
      <t>レッセイ</t>
    </rPh>
    <rPh sb="3" eb="5">
      <t>ハイジョ</t>
    </rPh>
    <rPh sb="5" eb="7">
      <t>セイゾウ</t>
    </rPh>
    <rPh sb="7" eb="8">
      <t>ヒ</t>
    </rPh>
    <rPh sb="9" eb="11">
      <t>スウパーセント</t>
    </rPh>
    <rPh sb="11" eb="13">
      <t>テイゲン</t>
    </rPh>
    <phoneticPr fontId="3"/>
  </si>
  <si>
    <t>C劣性顧客未対応、数％低減</t>
    <rPh sb="1" eb="3">
      <t>レッセイ</t>
    </rPh>
    <rPh sb="3" eb="5">
      <t>コキャク</t>
    </rPh>
    <rPh sb="5" eb="6">
      <t>ミ</t>
    </rPh>
    <rPh sb="6" eb="8">
      <t>タイオウ</t>
    </rPh>
    <rPh sb="9" eb="11">
      <t>スウパーセント</t>
    </rPh>
    <rPh sb="11" eb="13">
      <t>テイゲン</t>
    </rPh>
    <phoneticPr fontId="3"/>
  </si>
  <si>
    <t>コスト競争優位成長性、数％</t>
    <rPh sb="3" eb="5">
      <t>キョウソウ</t>
    </rPh>
    <rPh sb="5" eb="7">
      <t>ユウイ</t>
    </rPh>
    <rPh sb="7" eb="10">
      <t>セイチョウセイ</t>
    </rPh>
    <rPh sb="11" eb="13">
      <t>スウパーセント</t>
    </rPh>
    <phoneticPr fontId="3"/>
  </si>
  <si>
    <t>生産時間増で可能性、数％</t>
    <rPh sb="0" eb="2">
      <t>セイサン</t>
    </rPh>
    <rPh sb="2" eb="4">
      <t>ジカン</t>
    </rPh>
    <rPh sb="4" eb="5">
      <t>ゾウ</t>
    </rPh>
    <rPh sb="6" eb="8">
      <t>カノウ</t>
    </rPh>
    <rPh sb="8" eb="9">
      <t>セイ</t>
    </rPh>
    <rPh sb="10" eb="12">
      <t>スウパーセント</t>
    </rPh>
    <phoneticPr fontId="3"/>
  </si>
  <si>
    <t>成約率向上成長性、数％</t>
    <rPh sb="0" eb="2">
      <t>セイヤク</t>
    </rPh>
    <rPh sb="2" eb="3">
      <t>リツ</t>
    </rPh>
    <rPh sb="3" eb="5">
      <t>コウジョウ</t>
    </rPh>
    <rPh sb="5" eb="8">
      <t>セイチョウセイ</t>
    </rPh>
    <rPh sb="9" eb="11">
      <t>スウパーセント</t>
    </rPh>
    <phoneticPr fontId="3"/>
  </si>
  <si>
    <t>顧客満足による成長性、数％</t>
    <rPh sb="0" eb="2">
      <t>コキャク</t>
    </rPh>
    <rPh sb="2" eb="4">
      <t>マンゾク</t>
    </rPh>
    <rPh sb="7" eb="10">
      <t>セイチョウセイ</t>
    </rPh>
    <rPh sb="11" eb="13">
      <t>スウパーセント</t>
    </rPh>
    <phoneticPr fontId="3"/>
  </si>
  <si>
    <t>A優性集中営業成長性、数％</t>
    <rPh sb="1" eb="3">
      <t>ユウセイ</t>
    </rPh>
    <rPh sb="3" eb="5">
      <t>シュウチュウ</t>
    </rPh>
    <rPh sb="5" eb="7">
      <t>エイギョウ</t>
    </rPh>
    <rPh sb="7" eb="10">
      <t>セイチョウセイ</t>
    </rPh>
    <rPh sb="11" eb="13">
      <t>スウパーセント</t>
    </rPh>
    <phoneticPr fontId="3"/>
  </si>
  <si>
    <t>人的時間コスト</t>
    <rPh sb="0" eb="2">
      <t>ジンテキ</t>
    </rPh>
    <rPh sb="2" eb="4">
      <t>ジカン</t>
    </rPh>
    <phoneticPr fontId="3"/>
  </si>
  <si>
    <t>人的時間コスト・広告販促費</t>
    <rPh sb="0" eb="2">
      <t>ジンテキ</t>
    </rPh>
    <rPh sb="2" eb="4">
      <t>ジカン</t>
    </rPh>
    <rPh sb="8" eb="10">
      <t>コウコク</t>
    </rPh>
    <rPh sb="10" eb="12">
      <t>ハンソク</t>
    </rPh>
    <rPh sb="12" eb="13">
      <t>ヒ</t>
    </rPh>
    <phoneticPr fontId="3"/>
  </si>
  <si>
    <t>プロジェクト運営コスト</t>
    <rPh sb="6" eb="8">
      <t>ウンエイ</t>
    </rPh>
    <phoneticPr fontId="3"/>
  </si>
  <si>
    <t>既存顧客売上の維持</t>
    <rPh sb="0" eb="2">
      <t>キソン</t>
    </rPh>
    <rPh sb="2" eb="4">
      <t>コキャク</t>
    </rPh>
    <rPh sb="4" eb="6">
      <t>ウリアゲ</t>
    </rPh>
    <rPh sb="7" eb="9">
      <t>イジ</t>
    </rPh>
    <phoneticPr fontId="3"/>
  </si>
  <si>
    <t>新市場開拓成長性 3～10%</t>
    <rPh sb="0" eb="3">
      <t>シンシジョウ</t>
    </rPh>
    <rPh sb="3" eb="5">
      <t>カイタク</t>
    </rPh>
    <rPh sb="5" eb="8">
      <t>セイチョウセイ</t>
    </rPh>
    <phoneticPr fontId="3"/>
  </si>
  <si>
    <t>既存製品機能アップコスト</t>
    <rPh sb="0" eb="2">
      <t>キソン</t>
    </rPh>
    <rPh sb="2" eb="4">
      <t>セイヒン</t>
    </rPh>
    <rPh sb="4" eb="6">
      <t>キノウ</t>
    </rPh>
    <phoneticPr fontId="3"/>
  </si>
  <si>
    <t>機能アップ買換成長性、数％</t>
    <rPh sb="0" eb="2">
      <t>キノウ</t>
    </rPh>
    <rPh sb="5" eb="7">
      <t>カイカ</t>
    </rPh>
    <rPh sb="7" eb="10">
      <t>セイチョウセイ</t>
    </rPh>
    <rPh sb="11" eb="13">
      <t>スウパーセント</t>
    </rPh>
    <phoneticPr fontId="3"/>
  </si>
  <si>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3"/>
  </si>
  <si>
    <t>本書は代表取締役会長の長山伸作が制作しています。５０歳を過ぎて事業継承しながら</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3"/>
  </si>
  <si>
    <t>第二創業として始めた経営コンサルタント体験から多数の電子出版物を著しています。</t>
    <rPh sb="0" eb="2">
      <t>ダイニ</t>
    </rPh>
    <rPh sb="2" eb="4">
      <t>ソウギョウ</t>
    </rPh>
    <rPh sb="7" eb="8">
      <t>ハジ</t>
    </rPh>
    <phoneticPr fontId="3"/>
  </si>
  <si>
    <t>弊社は広告プロダクションです。プランナーやデザイナーが高品位のプロモーション用</t>
    <rPh sb="0" eb="2">
      <t>ヘイシャ</t>
    </rPh>
    <rPh sb="3" eb="5">
      <t>コウコク</t>
    </rPh>
    <rPh sb="27" eb="30">
      <t>コウヒンイ</t>
    </rPh>
    <rPh sb="38" eb="39">
      <t>ヨウ</t>
    </rPh>
    <phoneticPr fontId="3"/>
  </si>
  <si>
    <t>販促物を制作しています。</t>
  </si>
  <si>
    <t>損益分岐点から目標とする売上、利益を設定する</t>
    <rPh sb="0" eb="2">
      <t>ソンエキ</t>
    </rPh>
    <rPh sb="2" eb="5">
      <t>ブンキテン</t>
    </rPh>
    <rPh sb="7" eb="9">
      <t>モクヒョウ</t>
    </rPh>
    <rPh sb="12" eb="14">
      <t>ウリアゲ</t>
    </rPh>
    <rPh sb="15" eb="17">
      <t>リエキ</t>
    </rPh>
    <rPh sb="18" eb="20">
      <t>セッテイ</t>
    </rPh>
    <phoneticPr fontId="3"/>
  </si>
  <si>
    <t>（売上高－費用＝０）の営業利益トントンの</t>
    <rPh sb="5" eb="7">
      <t>ヒヨウ</t>
    </rPh>
    <phoneticPr fontId="3"/>
  </si>
  <si>
    <t>損益計算書における</t>
    <rPh sb="0" eb="2">
      <t>ソンエキ</t>
    </rPh>
    <rPh sb="2" eb="5">
      <t>ケイサンショ</t>
    </rPh>
    <phoneticPr fontId="3"/>
  </si>
  <si>
    <t>(費用＝変動費＋固定費)</t>
    <rPh sb="1" eb="3">
      <t>ヒヨウ</t>
    </rPh>
    <rPh sb="4" eb="6">
      <t>ヘンドウ</t>
    </rPh>
    <rPh sb="6" eb="7">
      <t>ヒ</t>
    </rPh>
    <rPh sb="8" eb="11">
      <t>コテイヒ</t>
    </rPh>
    <phoneticPr fontId="3"/>
  </si>
  <si>
    <t>売上高－変動費＝売上総利益（粗利）</t>
    <rPh sb="0" eb="2">
      <t>ウリアゲ</t>
    </rPh>
    <rPh sb="2" eb="3">
      <t>ダカ</t>
    </rPh>
    <rPh sb="4" eb="6">
      <t>ヘンドウ</t>
    </rPh>
    <rPh sb="6" eb="7">
      <t>ヒ</t>
    </rPh>
    <rPh sb="8" eb="10">
      <t>ウリアゲ</t>
    </rPh>
    <rPh sb="10" eb="13">
      <t>ソウリエキ</t>
    </rPh>
    <rPh sb="14" eb="16">
      <t>アラリ</t>
    </rPh>
    <phoneticPr fontId="3"/>
  </si>
  <si>
    <t>売上総利益－固定費＝営業利益</t>
    <rPh sb="0" eb="2">
      <t>ウリアゲ</t>
    </rPh>
    <rPh sb="2" eb="5">
      <t>ソウリエキ</t>
    </rPh>
    <rPh sb="6" eb="9">
      <t>コテイヒ</t>
    </rPh>
    <rPh sb="10" eb="12">
      <t>エイギョウ</t>
    </rPh>
    <rPh sb="12" eb="14">
      <t>リエキ</t>
    </rPh>
    <phoneticPr fontId="3"/>
  </si>
  <si>
    <t>売上高－(変動費＋固定費)＝営業利益</t>
    <rPh sb="0" eb="2">
      <t>ウリアゲ</t>
    </rPh>
    <rPh sb="2" eb="3">
      <t>ダカ</t>
    </rPh>
    <rPh sb="9" eb="12">
      <t>コテイヒ</t>
    </rPh>
    <rPh sb="14" eb="16">
      <t>エイギョウ</t>
    </rPh>
    <rPh sb="16" eb="18">
      <t>リエキ</t>
    </rPh>
    <phoneticPr fontId="3"/>
  </si>
  <si>
    <t>損益分岐点比率は100%が分岐点でそれ以下になら黒字化</t>
    <rPh sb="0" eb="2">
      <t>ソンエキ</t>
    </rPh>
    <rPh sb="2" eb="5">
      <t>ブンキテン</t>
    </rPh>
    <rPh sb="5" eb="7">
      <t>ヒリツ</t>
    </rPh>
    <rPh sb="13" eb="16">
      <t>ブンキテン</t>
    </rPh>
    <rPh sb="19" eb="21">
      <t>イカ</t>
    </rPh>
    <rPh sb="24" eb="27">
      <t>クロジカ</t>
    </rPh>
    <phoneticPr fontId="3"/>
  </si>
  <si>
    <t>売上高成長率</t>
    <rPh sb="0" eb="2">
      <t>ウリアゲ</t>
    </rPh>
    <rPh sb="2" eb="3">
      <t>ダカ</t>
    </rPh>
    <rPh sb="3" eb="6">
      <t>セイチョウリツ</t>
    </rPh>
    <phoneticPr fontId="3"/>
  </si>
  <si>
    <t>毎年の昨対成長率　1%～5%の範囲</t>
    <rPh sb="0" eb="2">
      <t>マイトシ</t>
    </rPh>
    <rPh sb="3" eb="5">
      <t>サクタイ</t>
    </rPh>
    <rPh sb="5" eb="8">
      <t>セイチョウリツ</t>
    </rPh>
    <rPh sb="15" eb="17">
      <t>ハンイ</t>
    </rPh>
    <phoneticPr fontId="3"/>
  </si>
  <si>
    <t>毎年の昨対低減率　1%～2%の範囲</t>
    <rPh sb="0" eb="2">
      <t>マイトシ</t>
    </rPh>
    <rPh sb="3" eb="5">
      <t>サクタイ</t>
    </rPh>
    <rPh sb="5" eb="7">
      <t>テイゲン</t>
    </rPh>
    <rPh sb="7" eb="8">
      <t>リツ</t>
    </rPh>
    <rPh sb="15" eb="17">
      <t>ハンイ</t>
    </rPh>
    <phoneticPr fontId="3"/>
  </si>
  <si>
    <t>毎年の昨対低減率　1%～3%の範囲</t>
    <rPh sb="0" eb="2">
      <t>マイトシ</t>
    </rPh>
    <rPh sb="3" eb="5">
      <t>サクタイ</t>
    </rPh>
    <rPh sb="5" eb="7">
      <t>テイゲン</t>
    </rPh>
    <rPh sb="7" eb="8">
      <t>リツ</t>
    </rPh>
    <rPh sb="15" eb="17">
      <t>ハンイ</t>
    </rPh>
    <phoneticPr fontId="3"/>
  </si>
  <si>
    <t>中期五ヶ年経営計画目標</t>
    <rPh sb="0" eb="2">
      <t>チュウキ</t>
    </rPh>
    <rPh sb="2" eb="5">
      <t>ゴカネン</t>
    </rPh>
    <rPh sb="5" eb="7">
      <t>ケイエイ</t>
    </rPh>
    <rPh sb="7" eb="9">
      <t>ケイカク</t>
    </rPh>
    <rPh sb="9" eb="11">
      <t>モクヒョウ</t>
    </rPh>
    <phoneticPr fontId="3"/>
  </si>
  <si>
    <t>変革戦略の手を打って、中期経営計画目標をシミュレーション</t>
    <rPh sb="0" eb="2">
      <t>ヘンカク</t>
    </rPh>
    <rPh sb="2" eb="4">
      <t>センリャク</t>
    </rPh>
    <rPh sb="5" eb="6">
      <t>テ</t>
    </rPh>
    <rPh sb="7" eb="8">
      <t>ウ</t>
    </rPh>
    <rPh sb="11" eb="13">
      <t>チュウキ</t>
    </rPh>
    <rPh sb="13" eb="15">
      <t>ケイエイ</t>
    </rPh>
    <rPh sb="15" eb="17">
      <t>ケイカク</t>
    </rPh>
    <rPh sb="17" eb="19">
      <t>モクヒョウ</t>
    </rPh>
    <phoneticPr fontId="3"/>
  </si>
  <si>
    <t>損益計算書と損益分岐点</t>
    <rPh sb="0" eb="2">
      <t>ソンエキ</t>
    </rPh>
    <rPh sb="2" eb="5">
      <t>ケイサンショ</t>
    </rPh>
    <rPh sb="6" eb="8">
      <t>ソンエキ</t>
    </rPh>
    <rPh sb="8" eb="11">
      <t>ブンキテン</t>
    </rPh>
    <phoneticPr fontId="3"/>
  </si>
  <si>
    <t>損益計算書の営業利益の最大化が企業使命</t>
    <rPh sb="0" eb="2">
      <t>ソンエキ</t>
    </rPh>
    <rPh sb="2" eb="5">
      <t>ケイサンショ</t>
    </rPh>
    <rPh sb="6" eb="8">
      <t>エイギョウ</t>
    </rPh>
    <rPh sb="8" eb="10">
      <t>リエキ</t>
    </rPh>
    <rPh sb="11" eb="14">
      <t>サイダイカ</t>
    </rPh>
    <rPh sb="15" eb="17">
      <t>キギョウ</t>
    </rPh>
    <rPh sb="17" eb="19">
      <t>シメイ</t>
    </rPh>
    <phoneticPr fontId="3"/>
  </si>
  <si>
    <t>損益分岐点売上高が黒字と赤字の分かれ目</t>
    <rPh sb="0" eb="2">
      <t>ソンエキ</t>
    </rPh>
    <rPh sb="2" eb="5">
      <t>ブンキテン</t>
    </rPh>
    <rPh sb="5" eb="7">
      <t>ウリアゲ</t>
    </rPh>
    <rPh sb="7" eb="8">
      <t>ダカ</t>
    </rPh>
    <rPh sb="9" eb="11">
      <t>クロジ</t>
    </rPh>
    <rPh sb="12" eb="14">
      <t>アカジ</t>
    </rPh>
    <rPh sb="15" eb="16">
      <t>ワ</t>
    </rPh>
    <rPh sb="18" eb="19">
      <t>メ</t>
    </rPh>
    <phoneticPr fontId="3"/>
  </si>
  <si>
    <t>(売上高＝費用)状態が損益分岐点</t>
    <rPh sb="1" eb="3">
      <t>ウリアゲ</t>
    </rPh>
    <rPh sb="3" eb="4">
      <t>ダカ</t>
    </rPh>
    <rPh sb="5" eb="7">
      <t>ヒヨウ</t>
    </rPh>
    <rPh sb="11" eb="13">
      <t>ソンエキ</t>
    </rPh>
    <rPh sb="13" eb="16">
      <t>ブンキテン</t>
    </rPh>
    <phoneticPr fontId="3"/>
  </si>
  <si>
    <t>右の展開図でご理解ください</t>
    <rPh sb="0" eb="1">
      <t>ミギ</t>
    </rPh>
    <rPh sb="2" eb="5">
      <t>テンカイズ</t>
    </rPh>
    <rPh sb="7" eb="9">
      <t>リカイ</t>
    </rPh>
    <phoneticPr fontId="3"/>
  </si>
  <si>
    <t>損益計算書は上図に示すカンタン構成</t>
    <rPh sb="0" eb="2">
      <t>ソンエキ</t>
    </rPh>
    <rPh sb="2" eb="5">
      <t>ケイサンショ</t>
    </rPh>
    <rPh sb="6" eb="8">
      <t>ジョウズ</t>
    </rPh>
    <rPh sb="9" eb="10">
      <t>シメ</t>
    </rPh>
    <rPh sb="15" eb="17">
      <t>コウセイ</t>
    </rPh>
    <phoneticPr fontId="3"/>
  </si>
  <si>
    <t>損益分岐点とは、</t>
    <rPh sb="0" eb="2">
      <t>ソンエキ</t>
    </rPh>
    <rPh sb="2" eb="5">
      <t>ブンキテン</t>
    </rPh>
    <phoneticPr fontId="3"/>
  </si>
  <si>
    <t>（収入－支出＝０）になる黒字と赤字の分岐点</t>
    <phoneticPr fontId="3"/>
  </si>
  <si>
    <t>直近の決算書から三つの科目の数字を入力</t>
    <rPh sb="0" eb="2">
      <t>チョッキン</t>
    </rPh>
    <rPh sb="3" eb="6">
      <t>ケッサンショ</t>
    </rPh>
    <rPh sb="8" eb="9">
      <t>ミッ</t>
    </rPh>
    <rPh sb="11" eb="13">
      <t>カモク</t>
    </rPh>
    <rPh sb="14" eb="16">
      <t>スウジ</t>
    </rPh>
    <rPh sb="17" eb="19">
      <t>ニュウリョク</t>
    </rPh>
    <phoneticPr fontId="3"/>
  </si>
  <si>
    <t>売上原価</t>
    <rPh sb="0" eb="2">
      <t>ウリアゲ</t>
    </rPh>
    <rPh sb="2" eb="4">
      <t>ゲンカ</t>
    </rPh>
    <phoneticPr fontId="3"/>
  </si>
  <si>
    <t>販管費</t>
    <rPh sb="0" eb="3">
      <t>ハンカンヒ</t>
    </rPh>
    <phoneticPr fontId="3"/>
  </si>
  <si>
    <t>・売上成長性は、新製品開発力、営業開拓力の強化挑戦による成果として表わされる</t>
    <rPh sb="1" eb="3">
      <t>ウリアゲ</t>
    </rPh>
    <rPh sb="3" eb="6">
      <t>セイチョウセイ</t>
    </rPh>
    <rPh sb="8" eb="11">
      <t>シンセイヒン</t>
    </rPh>
    <rPh sb="11" eb="14">
      <t>カイハツリョク</t>
    </rPh>
    <rPh sb="15" eb="17">
      <t>エイギョウ</t>
    </rPh>
    <rPh sb="17" eb="19">
      <t>カイタク</t>
    </rPh>
    <rPh sb="19" eb="20">
      <t>リョク</t>
    </rPh>
    <rPh sb="21" eb="23">
      <t>キョウカ</t>
    </rPh>
    <rPh sb="23" eb="25">
      <t>チョウセン</t>
    </rPh>
    <rPh sb="28" eb="30">
      <t>セイカ</t>
    </rPh>
    <rPh sb="33" eb="34">
      <t>アラ</t>
    </rPh>
    <phoneticPr fontId="3"/>
  </si>
  <si>
    <t>・固定費低減策は販管費のムダを削る。一例）拠点縮小地代家賃、デジタル導入自動省力化</t>
    <rPh sb="1" eb="4">
      <t>コテイヒ</t>
    </rPh>
    <rPh sb="4" eb="6">
      <t>テイゲン</t>
    </rPh>
    <rPh sb="6" eb="7">
      <t>サク</t>
    </rPh>
    <rPh sb="8" eb="11">
      <t>ハンカンヒ</t>
    </rPh>
    <rPh sb="15" eb="16">
      <t>ケズ</t>
    </rPh>
    <rPh sb="18" eb="20">
      <t>イチレイ</t>
    </rPh>
    <rPh sb="21" eb="23">
      <t>キョテン</t>
    </rPh>
    <rPh sb="23" eb="25">
      <t>シュクショウ</t>
    </rPh>
    <rPh sb="25" eb="27">
      <t>ジダイ</t>
    </rPh>
    <rPh sb="27" eb="29">
      <t>ヤチン</t>
    </rPh>
    <rPh sb="34" eb="36">
      <t>ドウニュウ</t>
    </rPh>
    <rPh sb="36" eb="38">
      <t>ジドウ</t>
    </rPh>
    <rPh sb="38" eb="41">
      <t>ショウリョクカ</t>
    </rPh>
    <phoneticPr fontId="3"/>
  </si>
  <si>
    <t>経営計画目標を達成する戦略の考察</t>
    <rPh sb="0" eb="2">
      <t>ケイエイ</t>
    </rPh>
    <rPh sb="2" eb="4">
      <t>ケイカク</t>
    </rPh>
    <rPh sb="4" eb="6">
      <t>モクヒョウ</t>
    </rPh>
    <rPh sb="7" eb="9">
      <t>タッセイ</t>
    </rPh>
    <rPh sb="11" eb="13">
      <t>センリャク</t>
    </rPh>
    <rPh sb="14" eb="16">
      <t>コウサツ</t>
    </rPh>
    <phoneticPr fontId="3"/>
  </si>
  <si>
    <t>労働時間圧縮率 2～3%</t>
    <rPh sb="0" eb="2">
      <t>ロウドウ</t>
    </rPh>
    <rPh sb="2" eb="4">
      <t>ジカン</t>
    </rPh>
    <rPh sb="4" eb="6">
      <t>アッシュク</t>
    </rPh>
    <rPh sb="6" eb="7">
      <t>リツ</t>
    </rPh>
    <phoneticPr fontId="3"/>
  </si>
  <si>
    <t>販売管理コスト低減率 2～3%</t>
    <rPh sb="0" eb="2">
      <t>ハンバイ</t>
    </rPh>
    <rPh sb="2" eb="4">
      <t>カンリ</t>
    </rPh>
    <rPh sb="7" eb="9">
      <t>テイゲン</t>
    </rPh>
    <rPh sb="9" eb="10">
      <t>リツ</t>
    </rPh>
    <phoneticPr fontId="3"/>
  </si>
  <si>
    <t>分かりやすく、活用しやすいので、自社の組織風土に合う戦略戦術の優先順位を決めて実行に移して下さい。以下に一例を示します</t>
    <rPh sb="0" eb="1">
      <t>ワ</t>
    </rPh>
    <rPh sb="7" eb="9">
      <t>カツヨウ</t>
    </rPh>
    <rPh sb="16" eb="18">
      <t>ジシャ</t>
    </rPh>
    <rPh sb="19" eb="21">
      <t>ソシキ</t>
    </rPh>
    <rPh sb="21" eb="23">
      <t>フウド</t>
    </rPh>
    <rPh sb="24" eb="25">
      <t>ア</t>
    </rPh>
    <rPh sb="26" eb="28">
      <t>センリャク</t>
    </rPh>
    <rPh sb="28" eb="30">
      <t>センジュツ</t>
    </rPh>
    <rPh sb="31" eb="33">
      <t>ユウセン</t>
    </rPh>
    <rPh sb="33" eb="35">
      <t>ジュンイ</t>
    </rPh>
    <rPh sb="36" eb="37">
      <t>キ</t>
    </rPh>
    <rPh sb="39" eb="41">
      <t>ジッコウ</t>
    </rPh>
    <rPh sb="42" eb="43">
      <t>ウツ</t>
    </rPh>
    <rPh sb="45" eb="46">
      <t>クダ</t>
    </rPh>
    <rPh sb="49" eb="51">
      <t>イカ</t>
    </rPh>
    <rPh sb="52" eb="54">
      <t>イチレイ</t>
    </rPh>
    <rPh sb="55" eb="56">
      <t>シメ</t>
    </rPh>
    <phoneticPr fontId="3"/>
  </si>
  <si>
    <t>製造原価低減率 1～5%</t>
    <rPh sb="0" eb="2">
      <t>セイゾウ</t>
    </rPh>
    <rPh sb="2" eb="4">
      <t>ゲンカ</t>
    </rPh>
    <rPh sb="4" eb="6">
      <t>テイゲン</t>
    </rPh>
    <rPh sb="6" eb="7">
      <t>リツ</t>
    </rPh>
    <phoneticPr fontId="3"/>
  </si>
  <si>
    <t>労務費残業圧縮率 1～3%</t>
    <rPh sb="0" eb="3">
      <t>ロウムヒ</t>
    </rPh>
    <rPh sb="3" eb="5">
      <t>ザンギョウ</t>
    </rPh>
    <rPh sb="5" eb="7">
      <t>アッシュク</t>
    </rPh>
    <rPh sb="7" eb="8">
      <t>リツ</t>
    </rPh>
    <phoneticPr fontId="3"/>
  </si>
  <si>
    <t>迅速効率化、低減率 1～3%</t>
    <rPh sb="0" eb="2">
      <t>ジンソク</t>
    </rPh>
    <rPh sb="2" eb="5">
      <t>コウリツカ</t>
    </rPh>
    <rPh sb="6" eb="8">
      <t>テイゲン</t>
    </rPh>
    <rPh sb="8" eb="9">
      <t>リツ</t>
    </rPh>
    <phoneticPr fontId="3"/>
  </si>
  <si>
    <t>能力向上分を待遇改善へ</t>
    <rPh sb="0" eb="2">
      <t>ノウリョク</t>
    </rPh>
    <rPh sb="2" eb="4">
      <t>コウジョウ</t>
    </rPh>
    <rPh sb="4" eb="5">
      <t>ブン</t>
    </rPh>
    <rPh sb="6" eb="8">
      <t>タイグウ</t>
    </rPh>
    <rPh sb="8" eb="10">
      <t>カイゼン</t>
    </rPh>
    <phoneticPr fontId="3"/>
  </si>
  <si>
    <t>中期五ヶ年経営計画目標の注意点</t>
    <rPh sb="0" eb="2">
      <t>チュウキ</t>
    </rPh>
    <rPh sb="2" eb="5">
      <t>ゴカネン</t>
    </rPh>
    <rPh sb="5" eb="7">
      <t>ケイエイ</t>
    </rPh>
    <rPh sb="7" eb="9">
      <t>ケイカク</t>
    </rPh>
    <rPh sb="9" eb="11">
      <t>モクヒョウ</t>
    </rPh>
    <rPh sb="12" eb="15">
      <t>チュウイテン</t>
    </rPh>
    <phoneticPr fontId="3"/>
  </si>
  <si>
    <t>コロナ禍における資金繰り悪化で融資（借入金）を受けた場合は、中期五カ年経営計画期間内に返済するべきです。</t>
    <rPh sb="3" eb="4">
      <t>カ</t>
    </rPh>
    <rPh sb="8" eb="10">
      <t>シキン</t>
    </rPh>
    <rPh sb="10" eb="11">
      <t>グ</t>
    </rPh>
    <rPh sb="12" eb="14">
      <t>アッカ</t>
    </rPh>
    <rPh sb="15" eb="17">
      <t>ユウシ</t>
    </rPh>
    <rPh sb="18" eb="20">
      <t>カリイレ</t>
    </rPh>
    <rPh sb="20" eb="21">
      <t>キン</t>
    </rPh>
    <rPh sb="23" eb="24">
      <t>ウ</t>
    </rPh>
    <rPh sb="26" eb="28">
      <t>バアイ</t>
    </rPh>
    <rPh sb="30" eb="32">
      <t>チュウキ</t>
    </rPh>
    <rPh sb="32" eb="33">
      <t>ゴ</t>
    </rPh>
    <rPh sb="34" eb="35">
      <t>ネン</t>
    </rPh>
    <rPh sb="35" eb="37">
      <t>ケイエイ</t>
    </rPh>
    <rPh sb="37" eb="39">
      <t>ケイカク</t>
    </rPh>
    <rPh sb="39" eb="41">
      <t>キカン</t>
    </rPh>
    <rPh sb="41" eb="42">
      <t>ナイ</t>
    </rPh>
    <rPh sb="43" eb="45">
      <t>ヘンサイ</t>
    </rPh>
    <phoneticPr fontId="3"/>
  </si>
  <si>
    <t>毎年の借入金返済分を、営業利益で支払えることが条件になります。（営業利益＞借入返済金）</t>
    <rPh sb="0" eb="2">
      <t>マイトシ</t>
    </rPh>
    <rPh sb="3" eb="5">
      <t>カリイレ</t>
    </rPh>
    <rPh sb="5" eb="6">
      <t>キン</t>
    </rPh>
    <rPh sb="6" eb="8">
      <t>ヘンサイ</t>
    </rPh>
    <rPh sb="8" eb="9">
      <t>ブン</t>
    </rPh>
    <rPh sb="11" eb="13">
      <t>エイギョウ</t>
    </rPh>
    <rPh sb="13" eb="15">
      <t>リエキ</t>
    </rPh>
    <rPh sb="16" eb="18">
      <t>シハラ</t>
    </rPh>
    <rPh sb="23" eb="25">
      <t>ジョウケン</t>
    </rPh>
    <rPh sb="32" eb="34">
      <t>エイギョウ</t>
    </rPh>
    <rPh sb="34" eb="36">
      <t>リエキ</t>
    </rPh>
    <rPh sb="37" eb="39">
      <t>カリイレ</t>
    </rPh>
    <rPh sb="39" eb="41">
      <t>ヘンサイ</t>
    </rPh>
    <rPh sb="41" eb="42">
      <t>キン</t>
    </rPh>
    <phoneticPr fontId="3"/>
  </si>
  <si>
    <t>前述の中期五ヶ年経営計画目標の表中、営業利益の数値をシミュレーションして下さい。</t>
    <rPh sb="0" eb="2">
      <t>ゼンジュツ</t>
    </rPh>
    <rPh sb="3" eb="5">
      <t>チュウキ</t>
    </rPh>
    <rPh sb="5" eb="8">
      <t>ゴカネン</t>
    </rPh>
    <rPh sb="8" eb="10">
      <t>ケイエイ</t>
    </rPh>
    <rPh sb="10" eb="12">
      <t>ケイカク</t>
    </rPh>
    <rPh sb="12" eb="14">
      <t>モクヒョウ</t>
    </rPh>
    <rPh sb="15" eb="16">
      <t>ヒョウ</t>
    </rPh>
    <rPh sb="16" eb="17">
      <t>チュウ</t>
    </rPh>
    <rPh sb="18" eb="20">
      <t>エイギョウ</t>
    </rPh>
    <rPh sb="20" eb="22">
      <t>リエキ</t>
    </rPh>
    <rPh sb="23" eb="25">
      <t>スウチ</t>
    </rPh>
    <rPh sb="36" eb="37">
      <t>クダ</t>
    </rPh>
    <phoneticPr fontId="3"/>
  </si>
  <si>
    <t>運転資金の借り換え癖は要注意！</t>
    <rPh sb="0" eb="2">
      <t>ウンテン</t>
    </rPh>
    <rPh sb="2" eb="4">
      <t>シキン</t>
    </rPh>
    <rPh sb="5" eb="6">
      <t>カ</t>
    </rPh>
    <rPh sb="7" eb="8">
      <t>カ</t>
    </rPh>
    <rPh sb="9" eb="10">
      <t>グセ</t>
    </rPh>
    <rPh sb="11" eb="14">
      <t>ヨウチュウイ</t>
    </rPh>
    <phoneticPr fontId="3"/>
  </si>
  <si>
    <t>設備投資の融資はポジティブ借金</t>
    <rPh sb="0" eb="2">
      <t>セツビ</t>
    </rPh>
    <rPh sb="2" eb="4">
      <t>トウシ</t>
    </rPh>
    <rPh sb="5" eb="7">
      <t>ユウシ</t>
    </rPh>
    <rPh sb="13" eb="15">
      <t>シャッキン</t>
    </rPh>
    <phoneticPr fontId="3"/>
  </si>
  <si>
    <t>運転資金の融資はネガティブ借金</t>
    <rPh sb="0" eb="2">
      <t>ウンテン</t>
    </rPh>
    <rPh sb="2" eb="4">
      <t>シキン</t>
    </rPh>
    <rPh sb="5" eb="7">
      <t>ユウシ</t>
    </rPh>
    <rPh sb="13" eb="15">
      <t>シャッキン</t>
    </rPh>
    <phoneticPr fontId="3"/>
  </si>
  <si>
    <t>運転資金の借り換え癖は借金地獄が待っています。債務超過を放置するとステークホルダーに見放されます。</t>
    <rPh sb="0" eb="2">
      <t>ウンテン</t>
    </rPh>
    <rPh sb="2" eb="4">
      <t>シキン</t>
    </rPh>
    <rPh sb="5" eb="6">
      <t>カ</t>
    </rPh>
    <rPh sb="7" eb="8">
      <t>カ</t>
    </rPh>
    <rPh sb="9" eb="10">
      <t>グセ</t>
    </rPh>
    <rPh sb="11" eb="13">
      <t>シャッキン</t>
    </rPh>
    <rPh sb="13" eb="15">
      <t>ジゴク</t>
    </rPh>
    <rPh sb="16" eb="17">
      <t>マ</t>
    </rPh>
    <rPh sb="23" eb="25">
      <t>サイム</t>
    </rPh>
    <rPh sb="25" eb="27">
      <t>チョウカ</t>
    </rPh>
    <rPh sb="28" eb="30">
      <t>ホウチ</t>
    </rPh>
    <rPh sb="42" eb="44">
      <t>ミハナ</t>
    </rPh>
    <phoneticPr fontId="3"/>
  </si>
  <si>
    <t>評価</t>
    <rPh sb="0" eb="2">
      <t>ヒョウカ</t>
    </rPh>
    <phoneticPr fontId="3"/>
  </si>
  <si>
    <t>（株）一光社プロ　〒457-0024 名古屋市南区赤坪町99-1</t>
    <rPh sb="0" eb="3">
      <t>カブ</t>
    </rPh>
    <rPh sb="3" eb="6">
      <t>イッコウシャ</t>
    </rPh>
    <rPh sb="19" eb="23">
      <t>ナゴヤシ</t>
    </rPh>
    <rPh sb="23" eb="25">
      <t>ミナミク</t>
    </rPh>
    <rPh sb="25" eb="28">
      <t>アカツボチョウ</t>
    </rPh>
    <phoneticPr fontId="3"/>
  </si>
  <si>
    <t>↓太枠内に上書き入力して計画目標値を調整して下さい</t>
    <rPh sb="1" eb="2">
      <t>フト</t>
    </rPh>
    <rPh sb="2" eb="4">
      <t>ワクナイ</t>
    </rPh>
    <rPh sb="5" eb="7">
      <t>ウワガ</t>
    </rPh>
    <rPh sb="8" eb="10">
      <t>ニュウリョク</t>
    </rPh>
    <rPh sb="12" eb="14">
      <t>ケイカク</t>
    </rPh>
    <rPh sb="14" eb="16">
      <t>モクヒョウ</t>
    </rPh>
    <rPh sb="16" eb="17">
      <t>チ</t>
    </rPh>
    <rPh sb="18" eb="20">
      <t>チョウセイ</t>
    </rPh>
    <rPh sb="22" eb="23">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</si>
</sst>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sz val="9"/>
      <color theme="1"/>
      <name val="ＭＳ Ｐゴシック"/>
      <family val="2"/>
      <charset val="128"/>
    </font>
    <font>
      <sz val="10"/>
      <color rgb="FFFF0000"/>
      <name val="ＭＳ Ｐゴシック"/>
      <family val="2"/>
      <charset val="128"/>
    </font>
    <font>
      <sz val="9"/>
      <color rgb="FFFF0000"/>
      <name val="ＭＳ Ｐゴシック"/>
      <family val="2"/>
      <charset val="128"/>
    </font>
    <font>
      <sz val="8"/>
      <color theme="1"/>
      <name val="ＭＳ Ｐゴシック"/>
      <family val="2"/>
      <charset val="128"/>
    </font>
    <font>
      <u/>
      <sz val="11"/>
      <color theme="10"/>
      <name val="ＭＳ Ｐゴシック"/>
      <family val="2"/>
      <charset val="128"/>
    </font>
    <font>
      <b/>
      <sz val="12"/>
      <color rgb="FF0070C0"/>
      <name val="ＭＳ Ｐゴシック"/>
      <family val="3"/>
      <charset val="128"/>
    </font>
    <font>
      <sz val="10"/>
      <color theme="0"/>
      <name val="ＭＳ Ｐゴシック"/>
      <family val="2"/>
      <charset val="128"/>
    </font>
    <font>
      <b/>
      <sz val="9"/>
      <color rgb="FFFFFF00"/>
      <name val="ＭＳ Ｐゴシック"/>
      <family val="3"/>
      <charset val="128"/>
    </font>
    <font>
      <b/>
      <sz val="12"/>
      <color theme="0"/>
      <name val="ＭＳ Ｐゴシック"/>
      <family val="3"/>
      <charset val="128"/>
    </font>
    <font>
      <sz val="10"/>
      <name val="ＭＳ Ｐゴシック"/>
      <family val="3"/>
      <charset val="128"/>
    </font>
    <font>
      <b/>
      <sz val="10"/>
      <name val="ＭＳ Ｐゴシック"/>
      <family val="3"/>
      <charset val="128"/>
    </font>
    <font>
      <b/>
      <sz val="11"/>
      <color theme="1"/>
      <name val="ＭＳ Ｐゴシック"/>
      <family val="3"/>
      <charset val="128"/>
    </font>
    <font>
      <sz val="9"/>
      <name val="ＭＳ Ｐゴシック"/>
      <family val="3"/>
      <charset val="128"/>
    </font>
    <font>
      <sz val="8"/>
      <name val="ＭＳ Ｐゴシック"/>
      <family val="3"/>
      <charset val="128"/>
    </font>
    <font>
      <sz val="9"/>
      <color rgb="FFC00000"/>
      <name val="ＭＳ Ｐゴシック"/>
      <family val="3"/>
      <charset val="128"/>
    </font>
    <font>
      <sz val="6"/>
      <name val="ＭＳ Ｐゴシック"/>
      <family val="3"/>
      <charset val="128"/>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u/>
      <sz val="11"/>
      <color theme="10"/>
      <name val="ＭＳ ゴシック"/>
      <family val="3"/>
      <charset val="128"/>
    </font>
    <font>
      <b/>
      <sz val="10"/>
      <color theme="1"/>
      <name val="ＭＳ ゴシック"/>
      <family val="3"/>
      <charset val="128"/>
    </font>
    <font>
      <b/>
      <sz val="11"/>
      <color rgb="FF0070C0"/>
      <name val="ＭＳ ゴシック"/>
      <family val="3"/>
      <charset val="128"/>
    </font>
    <font>
      <b/>
      <sz val="14"/>
      <color theme="0"/>
      <name val="ＭＳ Ｐゴシック"/>
      <family val="3"/>
      <charset val="128"/>
    </font>
    <font>
      <b/>
      <sz val="11"/>
      <color rgb="FF0070C0"/>
      <name val="ＭＳ Ｐゴシック"/>
      <family val="3"/>
      <charset val="128"/>
    </font>
    <font>
      <b/>
      <sz val="10"/>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2" fillId="2" borderId="0" xfId="0" applyFont="1" applyFill="1">
      <alignment vertical="center"/>
    </xf>
    <xf numFmtId="38" fontId="2" fillId="2" borderId="15" xfId="1" applyFont="1" applyFill="1" applyBorder="1" applyProtection="1">
      <alignment vertical="center"/>
      <protection locked="0"/>
    </xf>
    <xf numFmtId="0" fontId="12" fillId="2" borderId="0" xfId="0" applyFont="1" applyFill="1">
      <alignment vertical="center"/>
    </xf>
    <xf numFmtId="0" fontId="2" fillId="0" borderId="0" xfId="0" applyFont="1" applyFill="1">
      <alignment vertical="center"/>
    </xf>
    <xf numFmtId="0" fontId="14" fillId="3" borderId="0" xfId="0" applyFont="1" applyFill="1" applyProtection="1">
      <alignment vertical="center"/>
    </xf>
    <xf numFmtId="0" fontId="30" fillId="3" borderId="0" xfId="0" applyFont="1" applyFill="1" applyProtection="1">
      <alignment vertical="center"/>
    </xf>
    <xf numFmtId="0" fontId="4" fillId="3" borderId="0" xfId="0" applyFont="1" applyFill="1" applyProtection="1">
      <alignment vertical="center"/>
    </xf>
    <xf numFmtId="0" fontId="13" fillId="3" borderId="0" xfId="0" applyFont="1" applyFill="1" applyProtection="1">
      <alignment vertical="center"/>
    </xf>
    <xf numFmtId="0" fontId="5" fillId="3" borderId="0" xfId="0" applyFont="1" applyFill="1" applyAlignment="1" applyProtection="1">
      <alignment horizontal="right" vertical="center"/>
    </xf>
    <xf numFmtId="0" fontId="2" fillId="2" borderId="0" xfId="0" applyFont="1" applyFill="1" applyProtection="1">
      <alignment vertical="center"/>
    </xf>
    <xf numFmtId="0" fontId="11" fillId="2" borderId="0" xfId="0" applyFont="1" applyFill="1" applyProtection="1">
      <alignment vertical="center"/>
    </xf>
    <xf numFmtId="0" fontId="2" fillId="0" borderId="0" xfId="0" applyFont="1" applyProtection="1">
      <alignment vertical="center"/>
    </xf>
    <xf numFmtId="0" fontId="17" fillId="2" borderId="0" xfId="0" applyFont="1" applyFill="1" applyProtection="1">
      <alignment vertical="center"/>
    </xf>
    <xf numFmtId="0" fontId="7" fillId="2" borderId="0" xfId="0" applyFont="1" applyFill="1" applyProtection="1">
      <alignment vertical="center"/>
    </xf>
    <xf numFmtId="0" fontId="15" fillId="2" borderId="0" xfId="0" applyFont="1" applyFill="1" applyBorder="1" applyAlignment="1" applyProtection="1">
      <alignment vertical="center"/>
    </xf>
    <xf numFmtId="0" fontId="2" fillId="6" borderId="1" xfId="0" applyFont="1" applyFill="1" applyBorder="1" applyProtection="1">
      <alignment vertical="center"/>
    </xf>
    <xf numFmtId="0" fontId="2" fillId="6" borderId="13" xfId="0" applyFont="1" applyFill="1" applyBorder="1" applyProtection="1">
      <alignment vertical="center"/>
    </xf>
    <xf numFmtId="0" fontId="8" fillId="2" borderId="0" xfId="0" applyFont="1" applyFill="1" applyProtection="1">
      <alignment vertical="center"/>
    </xf>
    <xf numFmtId="0" fontId="2" fillId="2" borderId="0" xfId="0" applyFont="1" applyFill="1" applyAlignment="1" applyProtection="1">
      <alignment horizontal="right" vertical="center"/>
    </xf>
    <xf numFmtId="0" fontId="2" fillId="4" borderId="2" xfId="0" applyFont="1" applyFill="1" applyBorder="1" applyProtection="1">
      <alignment vertical="center"/>
    </xf>
    <xf numFmtId="0" fontId="2" fillId="6" borderId="4" xfId="0" applyFont="1" applyFill="1" applyBorder="1" applyProtection="1">
      <alignment vertical="center"/>
    </xf>
    <xf numFmtId="176" fontId="2" fillId="5" borderId="4" xfId="2" applyNumberFormat="1" applyFont="1" applyFill="1" applyBorder="1" applyProtection="1">
      <alignment vertical="center"/>
    </xf>
    <xf numFmtId="0" fontId="2" fillId="4" borderId="1" xfId="0" applyFont="1" applyFill="1" applyBorder="1" applyProtection="1">
      <alignment vertical="center"/>
    </xf>
    <xf numFmtId="38" fontId="2" fillId="5" borderId="16" xfId="1" applyFont="1" applyFill="1" applyBorder="1" applyProtection="1">
      <alignment vertical="center"/>
    </xf>
    <xf numFmtId="0" fontId="2" fillId="4" borderId="13" xfId="0" applyFont="1" applyFill="1" applyBorder="1" applyProtection="1">
      <alignment vertical="center"/>
    </xf>
    <xf numFmtId="38" fontId="2" fillId="5" borderId="14" xfId="1" applyFont="1" applyFill="1" applyBorder="1" applyProtection="1">
      <alignment vertical="center"/>
    </xf>
    <xf numFmtId="0" fontId="2" fillId="5" borderId="13" xfId="0" applyFont="1" applyFill="1" applyBorder="1" applyAlignment="1" applyProtection="1">
      <alignment horizontal="left" vertical="center"/>
    </xf>
    <xf numFmtId="38" fontId="2" fillId="5" borderId="4" xfId="1" applyFont="1" applyFill="1" applyBorder="1" applyProtection="1">
      <alignment vertical="center"/>
    </xf>
    <xf numFmtId="0" fontId="2" fillId="5" borderId="14" xfId="0" applyFont="1" applyFill="1" applyBorder="1" applyAlignment="1" applyProtection="1">
      <alignment horizontal="right" vertical="center"/>
    </xf>
    <xf numFmtId="0" fontId="31" fillId="2" borderId="0" xfId="0" applyFont="1" applyFill="1" applyProtection="1">
      <alignment vertical="center"/>
    </xf>
    <xf numFmtId="0" fontId="9" fillId="2" borderId="0" xfId="0" applyFont="1" applyFill="1" applyAlignment="1" applyProtection="1">
      <alignment horizontal="right" vertical="center"/>
    </xf>
    <xf numFmtId="0" fontId="15" fillId="2" borderId="0" xfId="0" applyFont="1" applyFill="1" applyBorder="1" applyAlignment="1" applyProtection="1">
      <alignment horizontal="right" vertical="center"/>
    </xf>
    <xf numFmtId="0" fontId="2" fillId="6" borderId="1"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176" fontId="15" fillId="2" borderId="0" xfId="2" applyNumberFormat="1" applyFont="1" applyFill="1" applyBorder="1" applyAlignment="1" applyProtection="1">
      <alignment vertical="center"/>
    </xf>
    <xf numFmtId="38" fontId="2" fillId="2" borderId="1" xfId="1" applyFont="1" applyFill="1" applyBorder="1" applyProtection="1">
      <alignment vertical="center"/>
    </xf>
    <xf numFmtId="0" fontId="2" fillId="4" borderId="13" xfId="0" applyFont="1" applyFill="1" applyBorder="1" applyAlignment="1" applyProtection="1">
      <alignment horizontal="right" vertical="center"/>
    </xf>
    <xf numFmtId="38" fontId="2" fillId="2" borderId="4" xfId="1" applyFont="1" applyFill="1" applyBorder="1" applyProtection="1">
      <alignment vertical="center"/>
    </xf>
    <xf numFmtId="0" fontId="2" fillId="4" borderId="14" xfId="0" applyFont="1" applyFill="1" applyBorder="1" applyAlignment="1" applyProtection="1">
      <alignment horizontal="right" vertical="center"/>
    </xf>
    <xf numFmtId="176" fontId="2" fillId="2" borderId="4" xfId="2" applyNumberFormat="1" applyFont="1" applyFill="1" applyBorder="1" applyProtection="1">
      <alignment vertical="center"/>
    </xf>
    <xf numFmtId="0" fontId="15" fillId="2" borderId="0" xfId="0" applyFont="1" applyFill="1" applyBorder="1" applyProtection="1">
      <alignment vertical="center"/>
    </xf>
    <xf numFmtId="0" fontId="15" fillId="6" borderId="2" xfId="0" applyFont="1" applyFill="1" applyBorder="1" applyAlignment="1" applyProtection="1">
      <alignment vertical="center"/>
    </xf>
    <xf numFmtId="0" fontId="15" fillId="6" borderId="4" xfId="0" applyFont="1" applyFill="1" applyBorder="1" applyAlignment="1" applyProtection="1">
      <alignment vertical="center"/>
    </xf>
    <xf numFmtId="0" fontId="15" fillId="6" borderId="3" xfId="0" applyFont="1" applyFill="1" applyBorder="1" applyAlignment="1" applyProtection="1">
      <alignment vertical="center"/>
    </xf>
    <xf numFmtId="0" fontId="2" fillId="6" borderId="2" xfId="0" applyFont="1" applyFill="1" applyBorder="1" applyProtection="1">
      <alignment vertical="center"/>
    </xf>
    <xf numFmtId="0" fontId="16" fillId="4" borderId="5" xfId="0" applyFont="1" applyFill="1" applyBorder="1" applyAlignment="1" applyProtection="1">
      <alignment vertical="center"/>
    </xf>
    <xf numFmtId="0" fontId="15" fillId="4" borderId="6" xfId="0" applyFont="1" applyFill="1" applyBorder="1" applyAlignment="1" applyProtection="1">
      <alignment vertical="center"/>
    </xf>
    <xf numFmtId="0" fontId="18" fillId="2" borderId="5" xfId="0" applyFont="1" applyFill="1" applyBorder="1" applyAlignment="1" applyProtection="1">
      <alignment vertical="center"/>
    </xf>
    <xf numFmtId="0" fontId="15" fillId="2" borderId="11"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3" xfId="0" applyFont="1" applyFill="1" applyBorder="1" applyProtection="1">
      <alignment vertical="center"/>
    </xf>
    <xf numFmtId="0" fontId="6" fillId="2" borderId="4" xfId="0" applyFont="1" applyFill="1" applyBorder="1" applyProtection="1">
      <alignment vertical="center"/>
    </xf>
    <xf numFmtId="0" fontId="6" fillId="2" borderId="2" xfId="0" applyFont="1" applyFill="1" applyBorder="1" applyProtection="1">
      <alignment vertical="center"/>
    </xf>
    <xf numFmtId="0" fontId="20" fillId="4" borderId="7" xfId="0" applyFont="1" applyFill="1" applyBorder="1" applyAlignment="1" applyProtection="1">
      <alignment vertical="center"/>
    </xf>
    <xf numFmtId="0" fontId="15" fillId="4" borderId="8" xfId="0" applyFont="1" applyFill="1" applyBorder="1" applyAlignment="1" applyProtection="1">
      <alignment vertical="center"/>
    </xf>
    <xf numFmtId="0" fontId="18" fillId="2" borderId="7" xfId="0" applyFont="1" applyFill="1" applyBorder="1" applyAlignment="1" applyProtection="1">
      <alignment vertical="center"/>
    </xf>
    <xf numFmtId="0" fontId="15" fillId="2" borderId="8" xfId="0" applyFont="1" applyFill="1" applyBorder="1" applyAlignment="1" applyProtection="1">
      <alignment vertical="center"/>
    </xf>
    <xf numFmtId="0" fontId="15" fillId="4" borderId="9" xfId="0" applyFont="1" applyFill="1" applyBorder="1" applyAlignment="1" applyProtection="1">
      <alignment vertical="center"/>
    </xf>
    <xf numFmtId="0" fontId="15" fillId="4" borderId="10" xfId="0" applyFont="1" applyFill="1" applyBorder="1" applyAlignment="1" applyProtection="1">
      <alignment vertical="center"/>
    </xf>
    <xf numFmtId="0" fontId="18" fillId="2" borderId="9" xfId="0" applyFont="1" applyFill="1" applyBorder="1" applyAlignment="1" applyProtection="1">
      <alignment vertical="center"/>
    </xf>
    <xf numFmtId="0" fontId="15" fillId="2" borderId="12" xfId="0" applyFont="1" applyFill="1" applyBorder="1" applyAlignment="1" applyProtection="1">
      <alignment vertical="center"/>
    </xf>
    <xf numFmtId="0" fontId="15" fillId="2" borderId="10" xfId="0" applyFont="1" applyFill="1" applyBorder="1" applyAlignment="1" applyProtection="1">
      <alignment vertical="center"/>
    </xf>
    <xf numFmtId="0" fontId="18" fillId="2" borderId="11"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2" xfId="0" applyFont="1" applyFill="1" applyBorder="1" applyAlignment="1" applyProtection="1">
      <alignment vertical="center"/>
    </xf>
    <xf numFmtId="0" fontId="24" fillId="2" borderId="0" xfId="0" applyFont="1" applyFill="1" applyAlignment="1" applyProtection="1">
      <alignment horizontal="right" vertical="center"/>
    </xf>
    <xf numFmtId="14" fontId="24" fillId="2" borderId="0" xfId="0" applyNumberFormat="1" applyFont="1" applyFill="1" applyProtection="1">
      <alignment vertical="center"/>
    </xf>
    <xf numFmtId="0" fontId="23" fillId="2" borderId="0" xfId="0" applyFont="1" applyFill="1" applyProtection="1">
      <alignment vertical="center"/>
    </xf>
    <xf numFmtId="0" fontId="24" fillId="2" borderId="0" xfId="0" applyFont="1" applyFill="1" applyProtection="1">
      <alignment vertical="center"/>
    </xf>
    <xf numFmtId="0" fontId="22" fillId="2" borderId="0" xfId="0" applyFont="1" applyFill="1" applyProtection="1">
      <alignment vertical="center"/>
    </xf>
    <xf numFmtId="0" fontId="29" fillId="2" borderId="0" xfId="0" applyFont="1" applyFill="1" applyProtection="1">
      <alignment vertical="center"/>
    </xf>
    <xf numFmtId="0" fontId="26" fillId="2" borderId="0" xfId="0" applyFont="1" applyFill="1" applyProtection="1">
      <alignment vertical="center"/>
    </xf>
    <xf numFmtId="0" fontId="26" fillId="2" borderId="0" xfId="0" applyFont="1" applyFill="1" applyAlignment="1" applyProtection="1">
      <alignment horizontal="right" vertical="center"/>
    </xf>
    <xf numFmtId="0" fontId="27" fillId="2" borderId="0" xfId="3" applyFont="1" applyFill="1" applyAlignment="1" applyProtection="1">
      <alignment horizontal="left" vertical="center"/>
    </xf>
    <xf numFmtId="0" fontId="28" fillId="2" borderId="0" xfId="0" applyFont="1" applyFill="1" applyAlignment="1" applyProtection="1">
      <alignment horizontal="left" vertical="center"/>
    </xf>
    <xf numFmtId="0" fontId="25" fillId="2" borderId="0" xfId="0" applyFont="1" applyFill="1" applyAlignment="1" applyProtection="1">
      <alignment horizontal="right" vertical="center"/>
    </xf>
    <xf numFmtId="0" fontId="2" fillId="7" borderId="0" xfId="0" applyFont="1" applyFill="1" applyProtection="1">
      <alignment vertical="center"/>
    </xf>
    <xf numFmtId="0" fontId="22" fillId="7" borderId="0" xfId="0" applyFont="1" applyFill="1" applyProtection="1">
      <alignment vertical="center"/>
    </xf>
    <xf numFmtId="9" fontId="2" fillId="2" borderId="15" xfId="2" applyFont="1" applyFill="1" applyBorder="1" applyProtection="1">
      <alignment vertical="center"/>
      <protection locked="0"/>
    </xf>
    <xf numFmtId="0" fontId="14" fillId="2" borderId="0" xfId="0" applyFont="1" applyFill="1" applyProtection="1">
      <alignment vertical="center"/>
    </xf>
    <xf numFmtId="9" fontId="2" fillId="5" borderId="4" xfId="2" applyNumberFormat="1" applyFont="1" applyFill="1" applyBorder="1" applyProtection="1">
      <alignment vertical="center"/>
    </xf>
    <xf numFmtId="9" fontId="2" fillId="2" borderId="0" xfId="2" applyFont="1" applyFill="1">
      <alignment vertical="center"/>
    </xf>
    <xf numFmtId="0" fontId="11" fillId="2" borderId="0" xfId="0" applyFont="1" applyFill="1" applyBorder="1" applyAlignment="1" applyProtection="1">
      <alignment vertical="center"/>
    </xf>
    <xf numFmtId="0" fontId="27" fillId="2" borderId="0" xfId="3" applyFont="1" applyFill="1" applyAlignment="1" applyProtection="1">
      <alignment horizontal="left" vertical="center"/>
    </xf>
    <xf numFmtId="0" fontId="28" fillId="2" borderId="0" xfId="0" applyFont="1" applyFill="1" applyAlignment="1" applyProtection="1">
      <alignment horizontal="left" vertical="center"/>
    </xf>
    <xf numFmtId="0" fontId="19" fillId="2" borderId="13"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19" fillId="2" borderId="14" xfId="0" applyFont="1" applyFill="1" applyBorder="1" applyAlignment="1" applyProtection="1">
      <alignment horizontal="left" vertical="center" wrapText="1"/>
    </xf>
    <xf numFmtId="0" fontId="2" fillId="5" borderId="1" xfId="0" applyFont="1" applyFill="1" applyBorder="1" applyProtection="1">
      <alignment vertical="center"/>
    </xf>
    <xf numFmtId="0" fontId="32" fillId="5" borderId="1" xfId="0" applyFont="1" applyFill="1" applyBorder="1" applyAlignment="1" applyProtection="1">
      <alignment horizontal="center" vertical="center"/>
    </xf>
    <xf numFmtId="0" fontId="2" fillId="2" borderId="0" xfId="0" applyFont="1" applyFill="1" applyBorder="1" applyProtection="1">
      <alignment vertical="center"/>
    </xf>
    <xf numFmtId="0" fontId="7" fillId="2" borderId="0" xfId="0" applyFont="1" applyFill="1" applyBorder="1" applyProtection="1">
      <alignment vertical="center"/>
    </xf>
    <xf numFmtId="38" fontId="2" fillId="2" borderId="0" xfId="0" applyNumberFormat="1" applyFont="1" applyFill="1" applyBorder="1" applyProtection="1">
      <alignment vertical="center"/>
    </xf>
    <xf numFmtId="0" fontId="2" fillId="8" borderId="0" xfId="0" applyFont="1" applyFill="1" applyProtection="1">
      <alignment vertical="center"/>
    </xf>
    <xf numFmtId="0" fontId="29" fillId="2" borderId="0" xfId="0" applyFont="1" applyFill="1" applyAlignment="1" applyProtection="1">
      <alignment horizontal="lef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30480</xdr:colOff>
      <xdr:row>30</xdr:row>
      <xdr:rowOff>53340</xdr:rowOff>
    </xdr:from>
    <xdr:to>
      <xdr:col>5</xdr:col>
      <xdr:colOff>30480</xdr:colOff>
      <xdr:row>33</xdr:row>
      <xdr:rowOff>0</xdr:rowOff>
    </xdr:to>
    <xdr:grpSp>
      <xdr:nvGrpSpPr>
        <xdr:cNvPr id="79" name="グループ化 78">
          <a:extLst>
            <a:ext uri="{FF2B5EF4-FFF2-40B4-BE49-F238E27FC236}">
              <a16:creationId xmlns:a16="http://schemas.microsoft.com/office/drawing/2014/main" id="{F96E4DDE-8B85-40A7-AE52-63C60780D324}"/>
            </a:ext>
          </a:extLst>
        </xdr:cNvPr>
        <xdr:cNvGrpSpPr/>
      </xdr:nvGrpSpPr>
      <xdr:grpSpPr>
        <a:xfrm>
          <a:off x="358140" y="5829300"/>
          <a:ext cx="2956560" cy="518160"/>
          <a:chOff x="281940" y="7010400"/>
          <a:chExt cx="2787435" cy="518160"/>
        </a:xfrm>
      </xdr:grpSpPr>
      <xdr:sp macro="" textlink="">
        <xdr:nvSpPr>
          <xdr:cNvPr id="80" name="四角形: 角を丸くする 79">
            <a:extLst>
              <a:ext uri="{FF2B5EF4-FFF2-40B4-BE49-F238E27FC236}">
                <a16:creationId xmlns:a16="http://schemas.microsoft.com/office/drawing/2014/main" id="{91A3C7D3-5E68-4A58-B184-E762385F0959}"/>
              </a:ext>
            </a:extLst>
          </xdr:cNvPr>
          <xdr:cNvSpPr/>
        </xdr:nvSpPr>
        <xdr:spPr>
          <a:xfrm>
            <a:off x="281940" y="7010400"/>
            <a:ext cx="2787435" cy="51816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1" name="グループ化 80">
            <a:extLst>
              <a:ext uri="{FF2B5EF4-FFF2-40B4-BE49-F238E27FC236}">
                <a16:creationId xmlns:a16="http://schemas.microsoft.com/office/drawing/2014/main" id="{C55AC5D3-B6EC-4CB5-A849-73E8FA5F56C8}"/>
              </a:ext>
            </a:extLst>
          </xdr:cNvPr>
          <xdr:cNvGrpSpPr/>
        </xdr:nvGrpSpPr>
        <xdr:grpSpPr>
          <a:xfrm>
            <a:off x="289560" y="7010400"/>
            <a:ext cx="2728352" cy="495265"/>
            <a:chOff x="533400" y="7200900"/>
            <a:chExt cx="2728352" cy="495265"/>
          </a:xfrm>
        </xdr:grpSpPr>
        <xdr:sp macro="" textlink="">
          <xdr:nvSpPr>
            <xdr:cNvPr id="82" name="テキスト ボックス 81">
              <a:extLst>
                <a:ext uri="{FF2B5EF4-FFF2-40B4-BE49-F238E27FC236}">
                  <a16:creationId xmlns:a16="http://schemas.microsoft.com/office/drawing/2014/main" id="{E71A4E16-486F-4FE0-A6A9-DB21B0404BD9}"/>
                </a:ext>
              </a:extLst>
            </xdr:cNvPr>
            <xdr:cNvSpPr txBox="1"/>
          </xdr:nvSpPr>
          <xdr:spPr>
            <a:xfrm>
              <a:off x="533400" y="7315200"/>
              <a:ext cx="12622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損益分岐点売上高＝</a:t>
              </a:r>
            </a:p>
          </xdr:txBody>
        </xdr:sp>
        <xdr:sp macro="" textlink="">
          <xdr:nvSpPr>
            <xdr:cNvPr id="83" name="テキスト ボックス 82">
              <a:extLst>
                <a:ext uri="{FF2B5EF4-FFF2-40B4-BE49-F238E27FC236}">
                  <a16:creationId xmlns:a16="http://schemas.microsoft.com/office/drawing/2014/main" id="{91AA24B9-9A00-478A-B44C-C07446B18147}"/>
                </a:ext>
              </a:extLst>
            </xdr:cNvPr>
            <xdr:cNvSpPr txBox="1"/>
          </xdr:nvSpPr>
          <xdr:spPr>
            <a:xfrm>
              <a:off x="2171795" y="7200900"/>
              <a:ext cx="55495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固定費</a:t>
              </a:r>
            </a:p>
          </xdr:txBody>
        </xdr:sp>
        <xdr:sp macro="" textlink="">
          <xdr:nvSpPr>
            <xdr:cNvPr id="84" name="テキスト ボックス 83">
              <a:extLst>
                <a:ext uri="{FF2B5EF4-FFF2-40B4-BE49-F238E27FC236}">
                  <a16:creationId xmlns:a16="http://schemas.microsoft.com/office/drawing/2014/main" id="{28F4B1D3-7209-4F8F-8435-31B4F78700AC}"/>
                </a:ext>
              </a:extLst>
            </xdr:cNvPr>
            <xdr:cNvSpPr txBox="1"/>
          </xdr:nvSpPr>
          <xdr:spPr>
            <a:xfrm>
              <a:off x="1636796" y="7437120"/>
              <a:ext cx="16249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（売上高－変動費）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85" name="直線コネクタ 84">
              <a:extLst>
                <a:ext uri="{FF2B5EF4-FFF2-40B4-BE49-F238E27FC236}">
                  <a16:creationId xmlns:a16="http://schemas.microsoft.com/office/drawing/2014/main" id="{13A3A7FF-C733-46FE-90C1-2838A07D6A7F}"/>
                </a:ext>
              </a:extLst>
            </xdr:cNvPr>
            <xdr:cNvCxnSpPr/>
          </xdr:nvCxnSpPr>
          <xdr:spPr>
            <a:xfrm>
              <a:off x="1715161" y="7444740"/>
              <a:ext cx="1490293"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15240</xdr:colOff>
      <xdr:row>47</xdr:row>
      <xdr:rowOff>76200</xdr:rowOff>
    </xdr:from>
    <xdr:to>
      <xdr:col>5</xdr:col>
      <xdr:colOff>83821</xdr:colOff>
      <xdr:row>49</xdr:row>
      <xdr:rowOff>160701</xdr:rowOff>
    </xdr:to>
    <xdr:grpSp>
      <xdr:nvGrpSpPr>
        <xdr:cNvPr id="86" name="グループ化 85">
          <a:extLst>
            <a:ext uri="{FF2B5EF4-FFF2-40B4-BE49-F238E27FC236}">
              <a16:creationId xmlns:a16="http://schemas.microsoft.com/office/drawing/2014/main" id="{C93B0BA8-8EE7-4EF5-B24E-199F1469E135}"/>
            </a:ext>
          </a:extLst>
        </xdr:cNvPr>
        <xdr:cNvGrpSpPr/>
      </xdr:nvGrpSpPr>
      <xdr:grpSpPr>
        <a:xfrm>
          <a:off x="342900" y="9090660"/>
          <a:ext cx="3025141" cy="465501"/>
          <a:chOff x="2872740" y="8465820"/>
          <a:chExt cx="2819401" cy="465501"/>
        </a:xfrm>
      </xdr:grpSpPr>
      <xdr:sp macro="" textlink="">
        <xdr:nvSpPr>
          <xdr:cNvPr id="87" name="四角形: 角を丸くする 86">
            <a:extLst>
              <a:ext uri="{FF2B5EF4-FFF2-40B4-BE49-F238E27FC236}">
                <a16:creationId xmlns:a16="http://schemas.microsoft.com/office/drawing/2014/main" id="{EAC52DA0-7579-4E37-9DEC-BCB9510B0F6F}"/>
              </a:ext>
            </a:extLst>
          </xdr:cNvPr>
          <xdr:cNvSpPr/>
        </xdr:nvSpPr>
        <xdr:spPr>
          <a:xfrm>
            <a:off x="2872740" y="8465820"/>
            <a:ext cx="2758440" cy="44958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sp macro="" textlink="">
        <xdr:nvSpPr>
          <xdr:cNvPr id="88" name="テキスト ボックス 87">
            <a:extLst>
              <a:ext uri="{FF2B5EF4-FFF2-40B4-BE49-F238E27FC236}">
                <a16:creationId xmlns:a16="http://schemas.microsoft.com/office/drawing/2014/main" id="{359CF02B-4751-412E-884D-F6814DAFF9E9}"/>
              </a:ext>
            </a:extLst>
          </xdr:cNvPr>
          <xdr:cNvSpPr txBox="1"/>
        </xdr:nvSpPr>
        <xdr:spPr>
          <a:xfrm>
            <a:off x="2880446" y="8564880"/>
            <a:ext cx="141222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ゴシック" panose="020B0600070205080204" pitchFamily="50" charset="-128"/>
                <a:ea typeface="ＭＳ Ｐゴシック" panose="020B0600070205080204" pitchFamily="50" charset="-128"/>
              </a:rPr>
              <a:t>損益分岐点比率＝</a:t>
            </a:r>
          </a:p>
        </xdr:txBody>
      </xdr:sp>
      <xdr:sp macro="" textlink="">
        <xdr:nvSpPr>
          <xdr:cNvPr id="89" name="テキスト ボックス 88">
            <a:extLst>
              <a:ext uri="{FF2B5EF4-FFF2-40B4-BE49-F238E27FC236}">
                <a16:creationId xmlns:a16="http://schemas.microsoft.com/office/drawing/2014/main" id="{5FAAE744-7874-4A8C-8872-413FD7C523B9}"/>
              </a:ext>
            </a:extLst>
          </xdr:cNvPr>
          <xdr:cNvSpPr txBox="1"/>
        </xdr:nvSpPr>
        <xdr:spPr>
          <a:xfrm>
            <a:off x="3848100" y="8481060"/>
            <a:ext cx="127253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損益分岐点売上高</a:t>
            </a:r>
          </a:p>
        </xdr:txBody>
      </xdr:sp>
      <xdr:sp macro="" textlink="">
        <xdr:nvSpPr>
          <xdr:cNvPr id="90" name="テキスト ボックス 89">
            <a:extLst>
              <a:ext uri="{FF2B5EF4-FFF2-40B4-BE49-F238E27FC236}">
                <a16:creationId xmlns:a16="http://schemas.microsoft.com/office/drawing/2014/main" id="{1AB48AD3-44C5-40C2-BEF1-CF6769BD5369}"/>
              </a:ext>
            </a:extLst>
          </xdr:cNvPr>
          <xdr:cNvSpPr txBox="1"/>
        </xdr:nvSpPr>
        <xdr:spPr>
          <a:xfrm>
            <a:off x="3989145" y="8663940"/>
            <a:ext cx="100957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実際売上高</a:t>
            </a:r>
          </a:p>
        </xdr:txBody>
      </xdr:sp>
      <xdr:cxnSp macro="">
        <xdr:nvCxnSpPr>
          <xdr:cNvPr id="91" name="直線コネクタ 90">
            <a:extLst>
              <a:ext uri="{FF2B5EF4-FFF2-40B4-BE49-F238E27FC236}">
                <a16:creationId xmlns:a16="http://schemas.microsoft.com/office/drawing/2014/main" id="{547DEE75-06F8-4F5E-95F9-A1D4C9A06BD7}"/>
              </a:ext>
            </a:extLst>
          </xdr:cNvPr>
          <xdr:cNvCxnSpPr/>
        </xdr:nvCxnSpPr>
        <xdr:spPr>
          <a:xfrm>
            <a:off x="3893478" y="8686800"/>
            <a:ext cx="1150962"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テキスト ボックス 91">
            <a:extLst>
              <a:ext uri="{FF2B5EF4-FFF2-40B4-BE49-F238E27FC236}">
                <a16:creationId xmlns:a16="http://schemas.microsoft.com/office/drawing/2014/main" id="{F159F359-1EFA-4FC0-A3E1-58EE7379300C}"/>
              </a:ext>
            </a:extLst>
          </xdr:cNvPr>
          <xdr:cNvSpPr txBox="1"/>
        </xdr:nvSpPr>
        <xdr:spPr>
          <a:xfrm>
            <a:off x="5029287" y="8572500"/>
            <a:ext cx="66285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25</xdr:col>
      <xdr:colOff>48918</xdr:colOff>
      <xdr:row>1</xdr:row>
      <xdr:rowOff>0</xdr:rowOff>
    </xdr:from>
    <xdr:to>
      <xdr:col>25</xdr:col>
      <xdr:colOff>48918</xdr:colOff>
      <xdr:row>55</xdr:row>
      <xdr:rowOff>0</xdr:rowOff>
    </xdr:to>
    <xdr:cxnSp macro="">
      <xdr:nvCxnSpPr>
        <xdr:cNvPr id="127" name="直線コネクタ 126">
          <a:extLst>
            <a:ext uri="{FF2B5EF4-FFF2-40B4-BE49-F238E27FC236}">
              <a16:creationId xmlns:a16="http://schemas.microsoft.com/office/drawing/2014/main" id="{FF0943CE-003D-42A3-8100-802D82D2DA03}"/>
            </a:ext>
          </a:extLst>
        </xdr:cNvPr>
        <xdr:cNvCxnSpPr/>
      </xdr:nvCxnSpPr>
      <xdr:spPr>
        <a:xfrm flipV="1">
          <a:off x="14686938" y="1010743"/>
          <a:ext cx="0" cy="4826641"/>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xdr:colOff>
      <xdr:row>23</xdr:row>
      <xdr:rowOff>160020</xdr:rowOff>
    </xdr:from>
    <xdr:to>
      <xdr:col>11</xdr:col>
      <xdr:colOff>156210</xdr:colOff>
      <xdr:row>33</xdr:row>
      <xdr:rowOff>7620</xdr:rowOff>
    </xdr:to>
    <xdr:grpSp>
      <xdr:nvGrpSpPr>
        <xdr:cNvPr id="22" name="グループ化 21">
          <a:extLst>
            <a:ext uri="{FF2B5EF4-FFF2-40B4-BE49-F238E27FC236}">
              <a16:creationId xmlns:a16="http://schemas.microsoft.com/office/drawing/2014/main" id="{126DFD1F-8DF8-4D72-B719-6C581C467158}"/>
            </a:ext>
          </a:extLst>
        </xdr:cNvPr>
        <xdr:cNvGrpSpPr/>
      </xdr:nvGrpSpPr>
      <xdr:grpSpPr>
        <a:xfrm>
          <a:off x="4065270" y="4602480"/>
          <a:ext cx="3810000" cy="1752600"/>
          <a:chOff x="10561320" y="4732020"/>
          <a:chExt cx="3810000" cy="1752600"/>
        </a:xfrm>
      </xdr:grpSpPr>
      <xdr:sp macro="" textlink="">
        <xdr:nvSpPr>
          <xdr:cNvPr id="3" name="正方形/長方形 2">
            <a:extLst>
              <a:ext uri="{FF2B5EF4-FFF2-40B4-BE49-F238E27FC236}">
                <a16:creationId xmlns:a16="http://schemas.microsoft.com/office/drawing/2014/main" id="{E4DE1ABA-C49C-47B9-B868-7AFE37B82804}"/>
              </a:ext>
            </a:extLst>
          </xdr:cNvPr>
          <xdr:cNvSpPr/>
        </xdr:nvSpPr>
        <xdr:spPr>
          <a:xfrm>
            <a:off x="10561320" y="5806440"/>
            <a:ext cx="541020" cy="67818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4" name="正方形/長方形 123">
            <a:extLst>
              <a:ext uri="{FF2B5EF4-FFF2-40B4-BE49-F238E27FC236}">
                <a16:creationId xmlns:a16="http://schemas.microsoft.com/office/drawing/2014/main" id="{9DAEF52B-4751-40AF-A3C1-DD508AB4416A}"/>
              </a:ext>
            </a:extLst>
          </xdr:cNvPr>
          <xdr:cNvSpPr/>
        </xdr:nvSpPr>
        <xdr:spPr>
          <a:xfrm>
            <a:off x="11102340" y="5608320"/>
            <a:ext cx="541020" cy="35052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8" name="正方形/長方形 127">
            <a:extLst>
              <a:ext uri="{FF2B5EF4-FFF2-40B4-BE49-F238E27FC236}">
                <a16:creationId xmlns:a16="http://schemas.microsoft.com/office/drawing/2014/main" id="{D7B8180A-D394-4E12-8578-43D0FF46A292}"/>
              </a:ext>
            </a:extLst>
          </xdr:cNvPr>
          <xdr:cNvSpPr/>
        </xdr:nvSpPr>
        <xdr:spPr>
          <a:xfrm>
            <a:off x="1110234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9" name="正方形/長方形 128">
            <a:extLst>
              <a:ext uri="{FF2B5EF4-FFF2-40B4-BE49-F238E27FC236}">
                <a16:creationId xmlns:a16="http://schemas.microsoft.com/office/drawing/2014/main" id="{DA744B33-66E2-4CD7-BFE6-07F2A0EE400D}"/>
              </a:ext>
            </a:extLst>
          </xdr:cNvPr>
          <xdr:cNvSpPr/>
        </xdr:nvSpPr>
        <xdr:spPr>
          <a:xfrm>
            <a:off x="10561320" y="5608320"/>
            <a:ext cx="541020" cy="198120"/>
          </a:xfrm>
          <a:prstGeom prst="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営業利益</a:t>
            </a:r>
          </a:p>
        </xdr:txBody>
      </xdr:sp>
      <xdr:sp macro="" textlink="">
        <xdr:nvSpPr>
          <xdr:cNvPr id="130" name="テキスト ボックス 129">
            <a:extLst>
              <a:ext uri="{FF2B5EF4-FFF2-40B4-BE49-F238E27FC236}">
                <a16:creationId xmlns:a16="http://schemas.microsoft.com/office/drawing/2014/main" id="{840E82F2-D99B-4336-90B7-007933516A3E}"/>
              </a:ext>
            </a:extLst>
          </xdr:cNvPr>
          <xdr:cNvSpPr txBox="1"/>
        </xdr:nvSpPr>
        <xdr:spPr>
          <a:xfrm>
            <a:off x="10568940" y="5425440"/>
            <a:ext cx="52578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31" name="正方形/長方形 130">
            <a:extLst>
              <a:ext uri="{FF2B5EF4-FFF2-40B4-BE49-F238E27FC236}">
                <a16:creationId xmlns:a16="http://schemas.microsoft.com/office/drawing/2014/main" id="{6897B092-D853-4011-8883-6D685743F40F}"/>
              </a:ext>
            </a:extLst>
          </xdr:cNvPr>
          <xdr:cNvSpPr/>
        </xdr:nvSpPr>
        <xdr:spPr>
          <a:xfrm>
            <a:off x="11917680" y="5440680"/>
            <a:ext cx="541020" cy="104394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2" name="正方形/長方形 131">
            <a:extLst>
              <a:ext uri="{FF2B5EF4-FFF2-40B4-BE49-F238E27FC236}">
                <a16:creationId xmlns:a16="http://schemas.microsoft.com/office/drawing/2014/main" id="{6D532A87-0C77-4E9E-A7A7-DE9C91A290EE}"/>
              </a:ext>
            </a:extLst>
          </xdr:cNvPr>
          <xdr:cNvSpPr/>
        </xdr:nvSpPr>
        <xdr:spPr>
          <a:xfrm>
            <a:off x="12458700" y="5440680"/>
            <a:ext cx="541020" cy="51816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3" name="正方形/長方形 132">
            <a:extLst>
              <a:ext uri="{FF2B5EF4-FFF2-40B4-BE49-F238E27FC236}">
                <a16:creationId xmlns:a16="http://schemas.microsoft.com/office/drawing/2014/main" id="{FA18A5E6-3FB0-4E1F-9F2F-747D0EBDA3C0}"/>
              </a:ext>
            </a:extLst>
          </xdr:cNvPr>
          <xdr:cNvSpPr/>
        </xdr:nvSpPr>
        <xdr:spPr>
          <a:xfrm>
            <a:off x="124587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5" name="テキスト ボックス 134">
            <a:extLst>
              <a:ext uri="{FF2B5EF4-FFF2-40B4-BE49-F238E27FC236}">
                <a16:creationId xmlns:a16="http://schemas.microsoft.com/office/drawing/2014/main" id="{1E525A95-5CA5-44E4-8B38-E5E4B7542BA5}"/>
              </a:ext>
            </a:extLst>
          </xdr:cNvPr>
          <xdr:cNvSpPr txBox="1"/>
        </xdr:nvSpPr>
        <xdr:spPr>
          <a:xfrm>
            <a:off x="11841480" y="5082540"/>
            <a:ext cx="12192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a:t>
            </a:r>
          </a:p>
          <a:p>
            <a:pPr algn="ctr"/>
            <a:r>
              <a:rPr kumimoji="1" lang="ja-JP" altLang="en-US" sz="900">
                <a:latin typeface="ＭＳ Ｐゴシック" panose="020B0600070205080204" pitchFamily="50" charset="-128"/>
                <a:ea typeface="ＭＳ Ｐゴシック" panose="020B0600070205080204" pitchFamily="50" charset="-128"/>
              </a:rPr>
              <a:t>営業利益</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トントン</a:t>
            </a:r>
          </a:p>
        </xdr:txBody>
      </xdr:sp>
      <xdr:sp macro="" textlink="">
        <xdr:nvSpPr>
          <xdr:cNvPr id="149" name="正方形/長方形 148">
            <a:extLst>
              <a:ext uri="{FF2B5EF4-FFF2-40B4-BE49-F238E27FC236}">
                <a16:creationId xmlns:a16="http://schemas.microsoft.com/office/drawing/2014/main" id="{CEE6E06C-E824-45EB-BF17-F4BDE50DD4E7}"/>
              </a:ext>
            </a:extLst>
          </xdr:cNvPr>
          <xdr:cNvSpPr/>
        </xdr:nvSpPr>
        <xdr:spPr>
          <a:xfrm>
            <a:off x="13289280" y="473202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0" name="正方形/長方形 159">
            <a:extLst>
              <a:ext uri="{FF2B5EF4-FFF2-40B4-BE49-F238E27FC236}">
                <a16:creationId xmlns:a16="http://schemas.microsoft.com/office/drawing/2014/main" id="{3376131A-BE7B-4340-A5D3-2F7B9A47A5C6}"/>
              </a:ext>
            </a:extLst>
          </xdr:cNvPr>
          <xdr:cNvSpPr/>
        </xdr:nvSpPr>
        <xdr:spPr>
          <a:xfrm>
            <a:off x="13830300" y="508254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3" name="正方形/長方形 162">
            <a:extLst>
              <a:ext uri="{FF2B5EF4-FFF2-40B4-BE49-F238E27FC236}">
                <a16:creationId xmlns:a16="http://schemas.microsoft.com/office/drawing/2014/main" id="{7794D73F-4199-4B26-AAFF-403FC3DA938B}"/>
              </a:ext>
            </a:extLst>
          </xdr:cNvPr>
          <xdr:cNvSpPr/>
        </xdr:nvSpPr>
        <xdr:spPr>
          <a:xfrm>
            <a:off x="138303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5" name="正方形/長方形 164">
            <a:extLst>
              <a:ext uri="{FF2B5EF4-FFF2-40B4-BE49-F238E27FC236}">
                <a16:creationId xmlns:a16="http://schemas.microsoft.com/office/drawing/2014/main" id="{FF690007-228D-4489-9417-8A02D57DDD08}"/>
              </a:ext>
            </a:extLst>
          </xdr:cNvPr>
          <xdr:cNvSpPr/>
        </xdr:nvSpPr>
        <xdr:spPr>
          <a:xfrm>
            <a:off x="13830300" y="4732020"/>
            <a:ext cx="541020" cy="35814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黒字</a:t>
            </a: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262890</xdr:colOff>
      <xdr:row>21</xdr:row>
      <xdr:rowOff>121920</xdr:rowOff>
    </xdr:from>
    <xdr:to>
      <xdr:col>7</xdr:col>
      <xdr:colOff>262890</xdr:colOff>
      <xdr:row>27</xdr:row>
      <xdr:rowOff>167640</xdr:rowOff>
    </xdr:to>
    <xdr:cxnSp macro="">
      <xdr:nvCxnSpPr>
        <xdr:cNvPr id="24" name="直線矢印コネクタ 23">
          <a:extLst>
            <a:ext uri="{FF2B5EF4-FFF2-40B4-BE49-F238E27FC236}">
              <a16:creationId xmlns:a16="http://schemas.microsoft.com/office/drawing/2014/main" id="{85B79DE6-F07F-422E-BFA2-9FA4DAF18FE4}"/>
            </a:ext>
          </a:extLst>
        </xdr:cNvPr>
        <xdr:cNvCxnSpPr/>
      </xdr:nvCxnSpPr>
      <xdr:spPr>
        <a:xfrm>
          <a:off x="5044440" y="4179570"/>
          <a:ext cx="0" cy="118872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255270</xdr:colOff>
      <xdr:row>21</xdr:row>
      <xdr:rowOff>121920</xdr:rowOff>
    </xdr:from>
    <xdr:to>
      <xdr:col>8</xdr:col>
      <xdr:colOff>255270</xdr:colOff>
      <xdr:row>25</xdr:row>
      <xdr:rowOff>76200</xdr:rowOff>
    </xdr:to>
    <xdr:cxnSp macro="">
      <xdr:nvCxnSpPr>
        <xdr:cNvPr id="166" name="直線矢印コネクタ 165">
          <a:extLst>
            <a:ext uri="{FF2B5EF4-FFF2-40B4-BE49-F238E27FC236}">
              <a16:creationId xmlns:a16="http://schemas.microsoft.com/office/drawing/2014/main" id="{77F4209C-EBE2-44C3-A7A9-CB62453BDF6D}"/>
            </a:ext>
          </a:extLst>
        </xdr:cNvPr>
        <xdr:cNvCxnSpPr/>
      </xdr:nvCxnSpPr>
      <xdr:spPr>
        <a:xfrm>
          <a:off x="5779770" y="4179570"/>
          <a:ext cx="0" cy="71628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262890</xdr:colOff>
      <xdr:row>21</xdr:row>
      <xdr:rowOff>121920</xdr:rowOff>
    </xdr:from>
    <xdr:to>
      <xdr:col>10</xdr:col>
      <xdr:colOff>262890</xdr:colOff>
      <xdr:row>23</xdr:row>
      <xdr:rowOff>99060</xdr:rowOff>
    </xdr:to>
    <xdr:cxnSp macro="">
      <xdr:nvCxnSpPr>
        <xdr:cNvPr id="167" name="直線矢印コネクタ 166">
          <a:extLst>
            <a:ext uri="{FF2B5EF4-FFF2-40B4-BE49-F238E27FC236}">
              <a16:creationId xmlns:a16="http://schemas.microsoft.com/office/drawing/2014/main" id="{2F0094C8-CF87-496D-8685-354AECFF529E}"/>
            </a:ext>
          </a:extLst>
        </xdr:cNvPr>
        <xdr:cNvCxnSpPr/>
      </xdr:nvCxnSpPr>
      <xdr:spPr>
        <a:xfrm>
          <a:off x="7273290" y="4179570"/>
          <a:ext cx="0" cy="35814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289560</xdr:colOff>
      <xdr:row>5</xdr:row>
      <xdr:rowOff>76200</xdr:rowOff>
    </xdr:from>
    <xdr:to>
      <xdr:col>3</xdr:col>
      <xdr:colOff>642987</xdr:colOff>
      <xdr:row>15</xdr:row>
      <xdr:rowOff>53340</xdr:rowOff>
    </xdr:to>
    <xdr:grpSp>
      <xdr:nvGrpSpPr>
        <xdr:cNvPr id="7" name="グループ化 6">
          <a:extLst>
            <a:ext uri="{FF2B5EF4-FFF2-40B4-BE49-F238E27FC236}">
              <a16:creationId xmlns:a16="http://schemas.microsoft.com/office/drawing/2014/main" id="{00CEA4D7-751A-4A30-8FF5-7B4C11D16F8C}"/>
            </a:ext>
          </a:extLst>
        </xdr:cNvPr>
        <xdr:cNvGrpSpPr/>
      </xdr:nvGrpSpPr>
      <xdr:grpSpPr>
        <a:xfrm>
          <a:off x="289560" y="1089660"/>
          <a:ext cx="2159367" cy="1882140"/>
          <a:chOff x="289560" y="693420"/>
          <a:chExt cx="2159367" cy="1882140"/>
        </a:xfrm>
      </xdr:grpSpPr>
      <xdr:sp macro="" textlink="">
        <xdr:nvSpPr>
          <xdr:cNvPr id="183" name="正方形/長方形 182">
            <a:extLst>
              <a:ext uri="{FF2B5EF4-FFF2-40B4-BE49-F238E27FC236}">
                <a16:creationId xmlns:a16="http://schemas.microsoft.com/office/drawing/2014/main" id="{AA6C52A6-CEAD-4E23-8A16-D37D68B5D815}"/>
              </a:ext>
            </a:extLst>
          </xdr:cNvPr>
          <xdr:cNvSpPr/>
        </xdr:nvSpPr>
        <xdr:spPr>
          <a:xfrm>
            <a:off x="396240" y="82296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4" name="正方形/長方形 183">
            <a:extLst>
              <a:ext uri="{FF2B5EF4-FFF2-40B4-BE49-F238E27FC236}">
                <a16:creationId xmlns:a16="http://schemas.microsoft.com/office/drawing/2014/main" id="{5200B033-B6F3-4D2C-8C49-0B5F0AF49CA1}"/>
              </a:ext>
            </a:extLst>
          </xdr:cNvPr>
          <xdr:cNvSpPr/>
        </xdr:nvSpPr>
        <xdr:spPr>
          <a:xfrm>
            <a:off x="937260" y="82296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5" name="正方形/長方形 184">
            <a:extLst>
              <a:ext uri="{FF2B5EF4-FFF2-40B4-BE49-F238E27FC236}">
                <a16:creationId xmlns:a16="http://schemas.microsoft.com/office/drawing/2014/main" id="{2278DFBD-B7AE-46DB-8279-CC478EE33A03}"/>
              </a:ext>
            </a:extLst>
          </xdr:cNvPr>
          <xdr:cNvSpPr/>
        </xdr:nvSpPr>
        <xdr:spPr>
          <a:xfrm>
            <a:off x="937260" y="1691640"/>
            <a:ext cx="541020" cy="55626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7" name="正方形/長方形 186">
            <a:extLst>
              <a:ext uri="{FF2B5EF4-FFF2-40B4-BE49-F238E27FC236}">
                <a16:creationId xmlns:a16="http://schemas.microsoft.com/office/drawing/2014/main" id="{330AE009-C388-4FED-9C1B-99D04AF38754}"/>
              </a:ext>
            </a:extLst>
          </xdr:cNvPr>
          <xdr:cNvSpPr/>
        </xdr:nvSpPr>
        <xdr:spPr>
          <a:xfrm>
            <a:off x="937260" y="2247900"/>
            <a:ext cx="541020" cy="32766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cxnSp macro="">
        <xdr:nvCxnSpPr>
          <xdr:cNvPr id="34" name="直線コネクタ 33">
            <a:extLst>
              <a:ext uri="{FF2B5EF4-FFF2-40B4-BE49-F238E27FC236}">
                <a16:creationId xmlns:a16="http://schemas.microsoft.com/office/drawing/2014/main" id="{5BB73A0D-4E0C-47CD-AD0A-7B98CBE56F9F}"/>
              </a:ext>
            </a:extLst>
          </xdr:cNvPr>
          <xdr:cNvCxnSpPr/>
        </xdr:nvCxnSpPr>
        <xdr:spPr>
          <a:xfrm flipH="1">
            <a:off x="1333500" y="82296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AD0C48DE-5192-4F7B-A9C4-80870CEA85B1}"/>
              </a:ext>
            </a:extLst>
          </xdr:cNvPr>
          <xdr:cNvSpPr txBox="1"/>
        </xdr:nvSpPr>
        <xdr:spPr>
          <a:xfrm>
            <a:off x="1623060" y="693420"/>
            <a:ext cx="58862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90" name="直線コネクタ 189">
            <a:extLst>
              <a:ext uri="{FF2B5EF4-FFF2-40B4-BE49-F238E27FC236}">
                <a16:creationId xmlns:a16="http://schemas.microsoft.com/office/drawing/2014/main" id="{5E707A40-1E26-40A3-B431-A42E1458A0D2}"/>
              </a:ext>
            </a:extLst>
          </xdr:cNvPr>
          <xdr:cNvCxnSpPr/>
        </xdr:nvCxnSpPr>
        <xdr:spPr>
          <a:xfrm flipH="1">
            <a:off x="1333500" y="169164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a:extLst>
              <a:ext uri="{FF2B5EF4-FFF2-40B4-BE49-F238E27FC236}">
                <a16:creationId xmlns:a16="http://schemas.microsoft.com/office/drawing/2014/main" id="{82472039-571E-4C60-A955-A35DE8FFF076}"/>
              </a:ext>
            </a:extLst>
          </xdr:cNvPr>
          <xdr:cNvSpPr txBox="1"/>
        </xdr:nvSpPr>
        <xdr:spPr>
          <a:xfrm>
            <a:off x="1623060" y="1562100"/>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売上総利益</a:t>
            </a:r>
          </a:p>
          <a:p>
            <a:r>
              <a:rPr kumimoji="1" lang="ja-JP" altLang="en-US" sz="1000">
                <a:latin typeface="ＭＳ Ｐゴシック" panose="020B0600070205080204" pitchFamily="50" charset="-128"/>
                <a:ea typeface="ＭＳ Ｐゴシック" panose="020B0600070205080204" pitchFamily="50" charset="-128"/>
              </a:rPr>
              <a:t>（粗利）</a:t>
            </a:r>
          </a:p>
        </xdr:txBody>
      </xdr:sp>
      <xdr:cxnSp macro="">
        <xdr:nvCxnSpPr>
          <xdr:cNvPr id="201" name="直線コネクタ 200">
            <a:extLst>
              <a:ext uri="{FF2B5EF4-FFF2-40B4-BE49-F238E27FC236}">
                <a16:creationId xmlns:a16="http://schemas.microsoft.com/office/drawing/2014/main" id="{487C94F3-DEE8-4443-A04E-527369389DFC}"/>
              </a:ext>
            </a:extLst>
          </xdr:cNvPr>
          <xdr:cNvCxnSpPr/>
        </xdr:nvCxnSpPr>
        <xdr:spPr>
          <a:xfrm flipH="1">
            <a:off x="289560" y="2575560"/>
            <a:ext cx="130302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34290</xdr:colOff>
      <xdr:row>25</xdr:row>
      <xdr:rowOff>83820</xdr:rowOff>
    </xdr:from>
    <xdr:ext cx="501551" cy="410622"/>
    <xdr:sp macro="" textlink="">
      <xdr:nvSpPr>
        <xdr:cNvPr id="202" name="テキスト ボックス 201">
          <a:extLst>
            <a:ext uri="{FF2B5EF4-FFF2-40B4-BE49-F238E27FC236}">
              <a16:creationId xmlns:a16="http://schemas.microsoft.com/office/drawing/2014/main" id="{14B1BA2E-A946-4931-835B-5FA38D1A9127}"/>
            </a:ext>
          </a:extLst>
        </xdr:cNvPr>
        <xdr:cNvSpPr txBox="1"/>
      </xdr:nvSpPr>
      <xdr:spPr>
        <a:xfrm>
          <a:off x="4072890" y="4903470"/>
          <a:ext cx="501551" cy="410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4400">
              <a:solidFill>
                <a:srgbClr val="FF0000"/>
              </a:solidFill>
              <a:latin typeface="ＭＳ Ｐゴシック" panose="020B0600070205080204" pitchFamily="50" charset="-128"/>
              <a:ea typeface="ＭＳ Ｐゴシック" panose="020B0600070205080204" pitchFamily="50" charset="-128"/>
            </a:rPr>
            <a:t>×</a:t>
          </a:r>
          <a:endParaRPr kumimoji="1" lang="ja-JP" altLang="en-US" sz="44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491490</xdr:colOff>
      <xdr:row>21</xdr:row>
      <xdr:rowOff>45720</xdr:rowOff>
    </xdr:from>
    <xdr:ext cx="501551" cy="463962"/>
    <xdr:sp macro="" textlink="">
      <xdr:nvSpPr>
        <xdr:cNvPr id="203" name="テキスト ボックス 202">
          <a:extLst>
            <a:ext uri="{FF2B5EF4-FFF2-40B4-BE49-F238E27FC236}">
              <a16:creationId xmlns:a16="http://schemas.microsoft.com/office/drawing/2014/main" id="{08DB7B93-E7C2-4CF3-B70B-E6220C15334E}"/>
            </a:ext>
          </a:extLst>
        </xdr:cNvPr>
        <xdr:cNvSpPr txBox="1"/>
      </xdr:nvSpPr>
      <xdr:spPr>
        <a:xfrm>
          <a:off x="6758940" y="4103370"/>
          <a:ext cx="501551" cy="463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3200" b="1">
              <a:solidFill>
                <a:srgbClr val="0070C0"/>
              </a:solidFill>
              <a:latin typeface="ＭＳ Ｐゴシック" panose="020B0600070205080204" pitchFamily="50" charset="-128"/>
              <a:ea typeface="ＭＳ Ｐゴシック" panose="020B0600070205080204" pitchFamily="50" charset="-128"/>
            </a:rPr>
            <a:t>〇</a:t>
          </a:r>
        </a:p>
      </xdr:txBody>
    </xdr:sp>
    <xdr:clientData/>
  </xdr:oneCellAnchor>
  <xdr:twoCellAnchor>
    <xdr:from>
      <xdr:col>4</xdr:col>
      <xdr:colOff>537210</xdr:colOff>
      <xdr:row>1</xdr:row>
      <xdr:rowOff>182684</xdr:rowOff>
    </xdr:from>
    <xdr:to>
      <xdr:col>12</xdr:col>
      <xdr:colOff>666750</xdr:colOff>
      <xdr:row>20</xdr:row>
      <xdr:rowOff>137161</xdr:rowOff>
    </xdr:to>
    <xdr:grpSp>
      <xdr:nvGrpSpPr>
        <xdr:cNvPr id="5" name="グループ化 4">
          <a:extLst>
            <a:ext uri="{FF2B5EF4-FFF2-40B4-BE49-F238E27FC236}">
              <a16:creationId xmlns:a16="http://schemas.microsoft.com/office/drawing/2014/main" id="{E9498BB0-45B0-420E-9BDE-927EBA000293}"/>
            </a:ext>
          </a:extLst>
        </xdr:cNvPr>
        <xdr:cNvGrpSpPr/>
      </xdr:nvGrpSpPr>
      <xdr:grpSpPr>
        <a:xfrm>
          <a:off x="3082290" y="434144"/>
          <a:ext cx="6042660" cy="3573977"/>
          <a:chOff x="3139440" y="578924"/>
          <a:chExt cx="6042660" cy="3573977"/>
        </a:xfrm>
      </xdr:grpSpPr>
      <xdr:grpSp>
        <xdr:nvGrpSpPr>
          <xdr:cNvPr id="31" name="グループ化 30">
            <a:extLst>
              <a:ext uri="{FF2B5EF4-FFF2-40B4-BE49-F238E27FC236}">
                <a16:creationId xmlns:a16="http://schemas.microsoft.com/office/drawing/2014/main" id="{DD1CC00A-3406-4757-9347-B1C1E6CCF623}"/>
              </a:ext>
            </a:extLst>
          </xdr:cNvPr>
          <xdr:cNvGrpSpPr/>
        </xdr:nvGrpSpPr>
        <xdr:grpSpPr>
          <a:xfrm>
            <a:off x="3139440" y="578924"/>
            <a:ext cx="6042660" cy="3573977"/>
            <a:chOff x="2560320" y="578810"/>
            <a:chExt cx="6450117" cy="3574091"/>
          </a:xfrm>
        </xdr:grpSpPr>
        <xdr:sp macro="" textlink="">
          <xdr:nvSpPr>
            <xdr:cNvPr id="6" name="正方形/長方形 5">
              <a:extLst>
                <a:ext uri="{FF2B5EF4-FFF2-40B4-BE49-F238E27FC236}">
                  <a16:creationId xmlns:a16="http://schemas.microsoft.com/office/drawing/2014/main" id="{AB656137-3B70-4982-8416-998A067314B4}"/>
                </a:ext>
              </a:extLst>
            </xdr:cNvPr>
            <xdr:cNvSpPr/>
          </xdr:nvSpPr>
          <xdr:spPr>
            <a:xfrm>
              <a:off x="3039930" y="615355"/>
              <a:ext cx="4747710" cy="332836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リーフォーム: 図形 8">
              <a:extLst>
                <a:ext uri="{FF2B5EF4-FFF2-40B4-BE49-F238E27FC236}">
                  <a16:creationId xmlns:a16="http://schemas.microsoft.com/office/drawing/2014/main" id="{7944B5E2-BE8A-4C4D-B70A-3160E2D61768}"/>
                </a:ext>
              </a:extLst>
            </xdr:cNvPr>
            <xdr:cNvSpPr/>
          </xdr:nvSpPr>
          <xdr:spPr>
            <a:xfrm>
              <a:off x="3055152" y="1207382"/>
              <a:ext cx="4724867" cy="1815300"/>
            </a:xfrm>
            <a:custGeom>
              <a:avLst/>
              <a:gdLst>
                <a:gd name="connsiteX0" fmla="*/ 0 w 3947160"/>
                <a:gd name="connsiteY0" fmla="*/ 1135380 h 1135380"/>
                <a:gd name="connsiteX1" fmla="*/ 3947160 w 3947160"/>
                <a:gd name="connsiteY1" fmla="*/ 1135380 h 1135380"/>
                <a:gd name="connsiteX2" fmla="*/ 3947160 w 3947160"/>
                <a:gd name="connsiteY2" fmla="*/ 0 h 1135380"/>
                <a:gd name="connsiteX3" fmla="*/ 0 w 3947160"/>
                <a:gd name="connsiteY3" fmla="*/ 1135380 h 1135380"/>
              </a:gdLst>
              <a:ahLst/>
              <a:cxnLst>
                <a:cxn ang="0">
                  <a:pos x="connsiteX0" y="connsiteY0"/>
                </a:cxn>
                <a:cxn ang="0">
                  <a:pos x="connsiteX1" y="connsiteY1"/>
                </a:cxn>
                <a:cxn ang="0">
                  <a:pos x="connsiteX2" y="connsiteY2"/>
                </a:cxn>
                <a:cxn ang="0">
                  <a:pos x="connsiteX3" y="connsiteY3"/>
                </a:cxn>
              </a:cxnLst>
              <a:rect l="l" t="t" r="r" b="b"/>
              <a:pathLst>
                <a:path w="3947160" h="1135380">
                  <a:moveTo>
                    <a:pt x="0" y="1135380"/>
                  </a:moveTo>
                  <a:lnTo>
                    <a:pt x="3947160" y="1135380"/>
                  </a:lnTo>
                  <a:lnTo>
                    <a:pt x="3947160" y="0"/>
                  </a:lnTo>
                  <a:lnTo>
                    <a:pt x="0" y="1135380"/>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FC64233E-43FB-4D21-9E6B-C3401B030616}"/>
                </a:ext>
              </a:extLst>
            </xdr:cNvPr>
            <xdr:cNvSpPr/>
          </xdr:nvSpPr>
          <xdr:spPr>
            <a:xfrm>
              <a:off x="3053056" y="3020010"/>
              <a:ext cx="4719344" cy="950789"/>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フリーフォーム: 図形 29">
              <a:extLst>
                <a:ext uri="{FF2B5EF4-FFF2-40B4-BE49-F238E27FC236}">
                  <a16:creationId xmlns:a16="http://schemas.microsoft.com/office/drawing/2014/main" id="{51584FAC-E569-4D86-BF83-17708E35C6D8}"/>
                </a:ext>
              </a:extLst>
            </xdr:cNvPr>
            <xdr:cNvSpPr/>
          </xdr:nvSpPr>
          <xdr:spPr>
            <a:xfrm>
              <a:off x="5417820" y="754380"/>
              <a:ext cx="1783080" cy="1356360"/>
            </a:xfrm>
            <a:custGeom>
              <a:avLst/>
              <a:gdLst>
                <a:gd name="connsiteX0" fmla="*/ 1783080 w 1783080"/>
                <a:gd name="connsiteY0" fmla="*/ 0 h 1356360"/>
                <a:gd name="connsiteX1" fmla="*/ 1783080 w 1783080"/>
                <a:gd name="connsiteY1" fmla="*/ 678180 h 1356360"/>
                <a:gd name="connsiteX2" fmla="*/ 0 w 1783080"/>
                <a:gd name="connsiteY2" fmla="*/ 1356360 h 1356360"/>
                <a:gd name="connsiteX3" fmla="*/ 1783080 w 1783080"/>
                <a:gd name="connsiteY3" fmla="*/ 0 h 1356360"/>
              </a:gdLst>
              <a:ahLst/>
              <a:cxnLst>
                <a:cxn ang="0">
                  <a:pos x="connsiteX0" y="connsiteY0"/>
                </a:cxn>
                <a:cxn ang="0">
                  <a:pos x="connsiteX1" y="connsiteY1"/>
                </a:cxn>
                <a:cxn ang="0">
                  <a:pos x="connsiteX2" y="connsiteY2"/>
                </a:cxn>
                <a:cxn ang="0">
                  <a:pos x="connsiteX3" y="connsiteY3"/>
                </a:cxn>
              </a:cxnLst>
              <a:rect l="l" t="t" r="r" b="b"/>
              <a:pathLst>
                <a:path w="1783080" h="1356360">
                  <a:moveTo>
                    <a:pt x="1783080" y="0"/>
                  </a:moveTo>
                  <a:lnTo>
                    <a:pt x="1783080" y="678180"/>
                  </a:lnTo>
                  <a:lnTo>
                    <a:pt x="0" y="1356360"/>
                  </a:lnTo>
                  <a:lnTo>
                    <a:pt x="1783080" y="0"/>
                  </a:lnTo>
                  <a:close/>
                </a:path>
              </a:pathLst>
            </a:custGeom>
            <a:solidFill>
              <a:schemeClr val="accent5">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フリーフォーム: 図形 28">
              <a:extLst>
                <a:ext uri="{FF2B5EF4-FFF2-40B4-BE49-F238E27FC236}">
                  <a16:creationId xmlns:a16="http://schemas.microsoft.com/office/drawing/2014/main" id="{B5C2CD83-ECCC-414F-BEBF-5D1311D6E31F}"/>
                </a:ext>
              </a:extLst>
            </xdr:cNvPr>
            <xdr:cNvSpPr/>
          </xdr:nvSpPr>
          <xdr:spPr>
            <a:xfrm>
              <a:off x="3040380" y="2125980"/>
              <a:ext cx="2362200" cy="1821180"/>
            </a:xfrm>
            <a:custGeom>
              <a:avLst/>
              <a:gdLst>
                <a:gd name="connsiteX0" fmla="*/ 0 w 2362200"/>
                <a:gd name="connsiteY0" fmla="*/ 899160 h 1821180"/>
                <a:gd name="connsiteX1" fmla="*/ 2362200 w 2362200"/>
                <a:gd name="connsiteY1" fmla="*/ 0 h 1821180"/>
                <a:gd name="connsiteX2" fmla="*/ 7620 w 2362200"/>
                <a:gd name="connsiteY2" fmla="*/ 1821180 h 1821180"/>
                <a:gd name="connsiteX3" fmla="*/ 0 w 2362200"/>
                <a:gd name="connsiteY3" fmla="*/ 899160 h 1821180"/>
              </a:gdLst>
              <a:ahLst/>
              <a:cxnLst>
                <a:cxn ang="0">
                  <a:pos x="connsiteX0" y="connsiteY0"/>
                </a:cxn>
                <a:cxn ang="0">
                  <a:pos x="connsiteX1" y="connsiteY1"/>
                </a:cxn>
                <a:cxn ang="0">
                  <a:pos x="connsiteX2" y="connsiteY2"/>
                </a:cxn>
                <a:cxn ang="0">
                  <a:pos x="connsiteX3" y="connsiteY3"/>
                </a:cxn>
              </a:cxnLst>
              <a:rect l="l" t="t" r="r" b="b"/>
              <a:pathLst>
                <a:path w="2362200" h="1821180">
                  <a:moveTo>
                    <a:pt x="0" y="899160"/>
                  </a:moveTo>
                  <a:lnTo>
                    <a:pt x="2362200" y="0"/>
                  </a:lnTo>
                  <a:lnTo>
                    <a:pt x="7620" y="1821180"/>
                  </a:lnTo>
                  <a:lnTo>
                    <a:pt x="0" y="899160"/>
                  </a:lnTo>
                  <a:close/>
                </a:path>
              </a:pathLst>
            </a:custGeom>
            <a:solidFill>
              <a:srgbClr val="FF66FF">
                <a:alpha val="36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CFA5CDD9-6C9A-4F58-81F1-5DF6D6539347}"/>
                </a:ext>
              </a:extLst>
            </xdr:cNvPr>
            <xdr:cNvSpPr txBox="1"/>
          </xdr:nvSpPr>
          <xdr:spPr>
            <a:xfrm>
              <a:off x="7820429" y="1924754"/>
              <a:ext cx="904472" cy="678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変動費</a:t>
              </a:r>
            </a:p>
            <a:p>
              <a:r>
                <a:rPr kumimoji="1" lang="ja-JP" altLang="en-US" sz="800">
                  <a:latin typeface="ＭＳ Ｐゴシック" panose="020B0600070205080204" pitchFamily="50" charset="-128"/>
                  <a:ea typeface="ＭＳ Ｐゴシック" panose="020B0600070205080204" pitchFamily="50" charset="-128"/>
                </a:rPr>
                <a:t>売上に比例する費用</a:t>
              </a:r>
            </a:p>
            <a:p>
              <a:r>
                <a:rPr kumimoji="1" lang="ja-JP" altLang="en-US" sz="800">
                  <a:latin typeface="ＭＳ Ｐゴシック" panose="020B0600070205080204" pitchFamily="50" charset="-128"/>
                  <a:ea typeface="ＭＳ Ｐゴシック" panose="020B0600070205080204" pitchFamily="50" charset="-128"/>
                </a:rPr>
                <a:t>仕入・外注・運送費</a:t>
              </a:r>
            </a:p>
            <a:p>
              <a:r>
                <a:rPr kumimoji="1" lang="ja-JP" altLang="en-US" sz="800">
                  <a:latin typeface="ＭＳ Ｐゴシック" panose="020B0600070205080204" pitchFamily="50" charset="-128"/>
                  <a:ea typeface="ＭＳ Ｐゴシック" panose="020B0600070205080204" pitchFamily="50" charset="-128"/>
                </a:rPr>
                <a:t>労務費など</a:t>
              </a:r>
            </a:p>
          </xdr:txBody>
        </xdr:sp>
        <xdr:sp macro="" textlink="">
          <xdr:nvSpPr>
            <xdr:cNvPr id="63" name="テキスト ボックス 62">
              <a:extLst>
                <a:ext uri="{FF2B5EF4-FFF2-40B4-BE49-F238E27FC236}">
                  <a16:creationId xmlns:a16="http://schemas.microsoft.com/office/drawing/2014/main" id="{A516116C-F9CE-47C6-8300-C637AF82311B}"/>
                </a:ext>
              </a:extLst>
            </xdr:cNvPr>
            <xdr:cNvSpPr txBox="1"/>
          </xdr:nvSpPr>
          <xdr:spPr>
            <a:xfrm>
              <a:off x="7812809" y="3105162"/>
              <a:ext cx="1197628" cy="653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固定費</a:t>
              </a:r>
            </a:p>
            <a:p>
              <a:r>
                <a:rPr kumimoji="1" lang="ja-JP" altLang="en-US" sz="800">
                  <a:latin typeface="ＭＳ Ｐゴシック" panose="020B0600070205080204" pitchFamily="50" charset="-128"/>
                  <a:ea typeface="ＭＳ Ｐゴシック" panose="020B0600070205080204" pitchFamily="50" charset="-128"/>
                </a:rPr>
                <a:t>売上に関係ない固定費用</a:t>
              </a:r>
            </a:p>
            <a:p>
              <a:r>
                <a:rPr kumimoji="1" lang="ja-JP" altLang="en-US" sz="800">
                  <a:latin typeface="ＭＳ Ｐゴシック" panose="020B0600070205080204" pitchFamily="50" charset="-128"/>
                  <a:ea typeface="ＭＳ Ｐゴシック" panose="020B0600070205080204" pitchFamily="50" charset="-128"/>
                </a:rPr>
                <a:t>地代家賃・人件費・交通費</a:t>
              </a:r>
            </a:p>
            <a:p>
              <a:r>
                <a:rPr kumimoji="1" lang="ja-JP" altLang="en-US" sz="800">
                  <a:latin typeface="ＭＳ Ｐゴシック" panose="020B0600070205080204" pitchFamily="50" charset="-128"/>
                  <a:ea typeface="ＭＳ Ｐゴシック" panose="020B0600070205080204" pitchFamily="50" charset="-128"/>
                </a:rPr>
                <a:t>通信費・リース料など</a:t>
              </a:r>
            </a:p>
          </xdr:txBody>
        </xdr:sp>
        <xdr:sp macro="" textlink="">
          <xdr:nvSpPr>
            <xdr:cNvPr id="55" name="テキスト ボックス 54">
              <a:extLst>
                <a:ext uri="{FF2B5EF4-FFF2-40B4-BE49-F238E27FC236}">
                  <a16:creationId xmlns:a16="http://schemas.microsoft.com/office/drawing/2014/main" id="{2F64AA14-671E-4567-9E09-8A1E23D49617}"/>
                </a:ext>
              </a:extLst>
            </xdr:cNvPr>
            <xdr:cNvSpPr txBox="1"/>
          </xdr:nvSpPr>
          <xdr:spPr>
            <a:xfrm>
              <a:off x="2636520" y="57881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費用</a:t>
              </a:r>
            </a:p>
          </xdr:txBody>
        </xdr:sp>
        <xdr:sp macro="" textlink="">
          <xdr:nvSpPr>
            <xdr:cNvPr id="56" name="テキスト ボックス 55">
              <a:extLst>
                <a:ext uri="{FF2B5EF4-FFF2-40B4-BE49-F238E27FC236}">
                  <a16:creationId xmlns:a16="http://schemas.microsoft.com/office/drawing/2014/main" id="{24B7E107-4630-4A96-8E12-0F5F8BEE300E}"/>
                </a:ext>
              </a:extLst>
            </xdr:cNvPr>
            <xdr:cNvSpPr txBox="1"/>
          </xdr:nvSpPr>
          <xdr:spPr>
            <a:xfrm>
              <a:off x="7713302" y="3862883"/>
              <a:ext cx="607738" cy="202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01" name="直線コネクタ 100">
              <a:extLst>
                <a:ext uri="{FF2B5EF4-FFF2-40B4-BE49-F238E27FC236}">
                  <a16:creationId xmlns:a16="http://schemas.microsoft.com/office/drawing/2014/main" id="{0CC8D283-FAFD-46BB-BDF4-DFDA25AADEF7}"/>
                </a:ext>
              </a:extLst>
            </xdr:cNvPr>
            <xdr:cNvCxnSpPr/>
          </xdr:nvCxnSpPr>
          <xdr:spPr>
            <a:xfrm flipH="1">
              <a:off x="3055153" y="873674"/>
              <a:ext cx="474010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D6DC9D26-F412-4F7F-9FDB-43D1780530E0}"/>
                </a:ext>
              </a:extLst>
            </xdr:cNvPr>
            <xdr:cNvCxnSpPr/>
          </xdr:nvCxnSpPr>
          <xdr:spPr>
            <a:xfrm flipH="1">
              <a:off x="3055153" y="119295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F1C403D-BE30-433E-B4AA-C296878DA992}"/>
                </a:ext>
              </a:extLst>
            </xdr:cNvPr>
            <xdr:cNvCxnSpPr/>
          </xdr:nvCxnSpPr>
          <xdr:spPr>
            <a:xfrm flipH="1">
              <a:off x="3055153" y="149996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1A6181-A2BC-4788-BF91-9942E8C25801}"/>
                </a:ext>
              </a:extLst>
            </xdr:cNvPr>
            <xdr:cNvCxnSpPr/>
          </xdr:nvCxnSpPr>
          <xdr:spPr>
            <a:xfrm flipH="1">
              <a:off x="3055153" y="1811941"/>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F181D78F-6B4A-4582-AD1F-2018863F3D30}"/>
                </a:ext>
              </a:extLst>
            </xdr:cNvPr>
            <xdr:cNvCxnSpPr/>
          </xdr:nvCxnSpPr>
          <xdr:spPr>
            <a:xfrm flipH="1">
              <a:off x="3055153" y="2118946"/>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520D4100-3753-4726-968C-C80AC6060232}"/>
                </a:ext>
              </a:extLst>
            </xdr:cNvPr>
            <xdr:cNvCxnSpPr/>
          </xdr:nvCxnSpPr>
          <xdr:spPr>
            <a:xfrm flipH="1">
              <a:off x="3055153" y="2420979"/>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CA9D55ED-5881-4EDE-A21B-3B0C5142219F}"/>
                </a:ext>
              </a:extLst>
            </xdr:cNvPr>
            <xdr:cNvCxnSpPr/>
          </xdr:nvCxnSpPr>
          <xdr:spPr>
            <a:xfrm flipH="1">
              <a:off x="3055153" y="2723013"/>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6579F03-196D-4D45-9A28-2E5A87124CBC}"/>
                </a:ext>
              </a:extLst>
            </xdr:cNvPr>
            <xdr:cNvCxnSpPr/>
          </xdr:nvCxnSpPr>
          <xdr:spPr>
            <a:xfrm flipH="1">
              <a:off x="3055153" y="302270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a:extLst>
                <a:ext uri="{FF2B5EF4-FFF2-40B4-BE49-F238E27FC236}">
                  <a16:creationId xmlns:a16="http://schemas.microsoft.com/office/drawing/2014/main" id="{DD23834B-D181-4610-900D-A9103D3696EC}"/>
                </a:ext>
              </a:extLst>
            </xdr:cNvPr>
            <xdr:cNvCxnSpPr/>
          </xdr:nvCxnSpPr>
          <xdr:spPr>
            <a:xfrm flipH="1">
              <a:off x="3055153" y="334199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D5A24577-392D-4C8B-B9A7-7E3EC9BE6533}"/>
                </a:ext>
              </a:extLst>
            </xdr:cNvPr>
            <xdr:cNvCxnSpPr/>
          </xdr:nvCxnSpPr>
          <xdr:spPr>
            <a:xfrm flipH="1">
              <a:off x="3055153" y="364899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82172F7E-1E59-4D95-B147-D9D0FF4D010B}"/>
                </a:ext>
              </a:extLst>
            </xdr:cNvPr>
            <xdr:cNvCxnSpPr/>
          </xdr:nvCxnSpPr>
          <xdr:spPr>
            <a:xfrm flipV="1">
              <a:off x="3435729" y="600737"/>
              <a:ext cx="0" cy="335527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a:extLst>
                <a:ext uri="{FF2B5EF4-FFF2-40B4-BE49-F238E27FC236}">
                  <a16:creationId xmlns:a16="http://schemas.microsoft.com/office/drawing/2014/main" id="{CA2F4DA9-FBCD-4CA9-A506-2F4B469697F1}"/>
                </a:ext>
              </a:extLst>
            </xdr:cNvPr>
            <xdr:cNvCxnSpPr/>
          </xdr:nvCxnSpPr>
          <xdr:spPr>
            <a:xfrm flipV="1">
              <a:off x="3831527"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DCC10D84-0AE9-45C3-8622-75BC44ED35F4}"/>
                </a:ext>
              </a:extLst>
            </xdr:cNvPr>
            <xdr:cNvCxnSpPr/>
          </xdr:nvCxnSpPr>
          <xdr:spPr>
            <a:xfrm flipV="1">
              <a:off x="4234946"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984ACA25-ECA8-4633-A5E5-4B8CB6A7B983}"/>
                </a:ext>
              </a:extLst>
            </xdr:cNvPr>
            <xdr:cNvCxnSpPr/>
          </xdr:nvCxnSpPr>
          <xdr:spPr>
            <a:xfrm flipV="1">
              <a:off x="4623125"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67B4141B-DF94-474A-9AC9-CD7192F21AD2}"/>
                </a:ext>
              </a:extLst>
            </xdr:cNvPr>
            <xdr:cNvCxnSpPr/>
          </xdr:nvCxnSpPr>
          <xdr:spPr>
            <a:xfrm flipV="1">
              <a:off x="5018923" y="578810"/>
              <a:ext cx="0" cy="3377196"/>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7FF349D9-590A-4039-B2E9-9D4CBEE0F8FA}"/>
                </a:ext>
              </a:extLst>
            </xdr:cNvPr>
            <xdr:cNvCxnSpPr>
              <a:endCxn id="6" idx="0"/>
            </xdr:cNvCxnSpPr>
          </xdr:nvCxnSpPr>
          <xdr:spPr>
            <a:xfrm flipH="1" flipV="1">
              <a:off x="5413785" y="615355"/>
              <a:ext cx="8558" cy="3340652"/>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a:extLst>
                <a:ext uri="{FF2B5EF4-FFF2-40B4-BE49-F238E27FC236}">
                  <a16:creationId xmlns:a16="http://schemas.microsoft.com/office/drawing/2014/main" id="{6B00C43B-23F3-4FAB-A1BB-E17EEBE190A2}"/>
                </a:ext>
              </a:extLst>
            </xdr:cNvPr>
            <xdr:cNvCxnSpPr/>
          </xdr:nvCxnSpPr>
          <xdr:spPr>
            <a:xfrm flipV="1">
              <a:off x="5802901"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a:extLst>
                <a:ext uri="{FF2B5EF4-FFF2-40B4-BE49-F238E27FC236}">
                  <a16:creationId xmlns:a16="http://schemas.microsoft.com/office/drawing/2014/main" id="{30B97124-5599-401A-B795-42DAAAD6DB02}"/>
                </a:ext>
              </a:extLst>
            </xdr:cNvPr>
            <xdr:cNvCxnSpPr/>
          </xdr:nvCxnSpPr>
          <xdr:spPr>
            <a:xfrm flipV="1">
              <a:off x="6213939"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FDA8403D-EEF3-4A17-836B-4F8B56D3202D}"/>
                </a:ext>
              </a:extLst>
            </xdr:cNvPr>
            <xdr:cNvCxnSpPr/>
          </xdr:nvCxnSpPr>
          <xdr:spPr>
            <a:xfrm flipV="1">
              <a:off x="6609738"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DA94942E-D244-438B-B9CE-39789654A975}"/>
                </a:ext>
              </a:extLst>
            </xdr:cNvPr>
            <xdr:cNvCxnSpPr/>
          </xdr:nvCxnSpPr>
          <xdr:spPr>
            <a:xfrm flipV="1">
              <a:off x="3047542" y="637282"/>
              <a:ext cx="0" cy="3318725"/>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6165716C-37BF-491D-89F1-612D17160A58}"/>
                </a:ext>
              </a:extLst>
            </xdr:cNvPr>
            <xdr:cNvCxnSpPr/>
          </xdr:nvCxnSpPr>
          <xdr:spPr>
            <a:xfrm>
              <a:off x="3043736" y="3964483"/>
              <a:ext cx="4736284" cy="0"/>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37AA5B11-2329-4831-960B-56C7C11EAB37}"/>
                </a:ext>
              </a:extLst>
            </xdr:cNvPr>
            <xdr:cNvCxnSpPr/>
          </xdr:nvCxnSpPr>
          <xdr:spPr>
            <a:xfrm flipV="1">
              <a:off x="5419777" y="2147168"/>
              <a:ext cx="0" cy="869769"/>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a:extLst>
                <a:ext uri="{FF2B5EF4-FFF2-40B4-BE49-F238E27FC236}">
                  <a16:creationId xmlns:a16="http://schemas.microsoft.com/office/drawing/2014/main" id="{A16BD7E0-4E53-49EB-A7E2-B910CA1DCF9A}"/>
                </a:ext>
              </a:extLst>
            </xdr:cNvPr>
            <xdr:cNvCxnSpPr/>
          </xdr:nvCxnSpPr>
          <xdr:spPr>
            <a:xfrm flipV="1">
              <a:off x="6999241"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コネクタ 125">
              <a:extLst>
                <a:ext uri="{FF2B5EF4-FFF2-40B4-BE49-F238E27FC236}">
                  <a16:creationId xmlns:a16="http://schemas.microsoft.com/office/drawing/2014/main" id="{40E9DA09-FE09-4401-8586-46223816CF8A}"/>
                </a:ext>
              </a:extLst>
            </xdr:cNvPr>
            <xdr:cNvCxnSpPr/>
          </xdr:nvCxnSpPr>
          <xdr:spPr>
            <a:xfrm flipV="1">
              <a:off x="7395039"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1FEC1A45-F181-4D74-B90A-87CCF40E0DD3}"/>
                </a:ext>
              </a:extLst>
            </xdr:cNvPr>
            <xdr:cNvCxnSpPr/>
          </xdr:nvCxnSpPr>
          <xdr:spPr>
            <a:xfrm>
              <a:off x="3037280" y="3020027"/>
              <a:ext cx="4750360"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FDC09DF1-EEF5-4DA0-BAB9-A95A254E224D}"/>
                </a:ext>
              </a:extLst>
            </xdr:cNvPr>
            <xdr:cNvCxnSpPr/>
          </xdr:nvCxnSpPr>
          <xdr:spPr>
            <a:xfrm flipV="1">
              <a:off x="3039930" y="1192764"/>
              <a:ext cx="4762950" cy="1817638"/>
            </a:xfrm>
            <a:prstGeom prst="line">
              <a:avLst/>
            </a:prstGeom>
            <a:ln w="1905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616E4A32-618D-4088-A684-420DF877BF7A}"/>
                </a:ext>
              </a:extLst>
            </xdr:cNvPr>
            <xdr:cNvCxnSpPr/>
          </xdr:nvCxnSpPr>
          <xdr:spPr>
            <a:xfrm flipV="1">
              <a:off x="3045398" y="644591"/>
              <a:ext cx="4262182" cy="331484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6" name="テキスト ボックス 135">
              <a:extLst>
                <a:ext uri="{FF2B5EF4-FFF2-40B4-BE49-F238E27FC236}">
                  <a16:creationId xmlns:a16="http://schemas.microsoft.com/office/drawing/2014/main" id="{35F3FDAE-3B9B-4454-9739-3856AA5EE572}"/>
                </a:ext>
              </a:extLst>
            </xdr:cNvPr>
            <xdr:cNvSpPr txBox="1"/>
          </xdr:nvSpPr>
          <xdr:spPr>
            <a:xfrm>
              <a:off x="2560320" y="394825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7" name="テキスト ボックス 136">
              <a:extLst>
                <a:ext uri="{FF2B5EF4-FFF2-40B4-BE49-F238E27FC236}">
                  <a16:creationId xmlns:a16="http://schemas.microsoft.com/office/drawing/2014/main" id="{49137344-895B-4F61-815B-69927B53834D}"/>
                </a:ext>
              </a:extLst>
            </xdr:cNvPr>
            <xdr:cNvSpPr txBox="1"/>
          </xdr:nvSpPr>
          <xdr:spPr>
            <a:xfrm>
              <a:off x="2560320" y="3553566"/>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8" name="テキスト ボックス 137">
              <a:extLst>
                <a:ext uri="{FF2B5EF4-FFF2-40B4-BE49-F238E27FC236}">
                  <a16:creationId xmlns:a16="http://schemas.microsoft.com/office/drawing/2014/main" id="{1036F776-8632-4057-BF15-B1490A42FA7C}"/>
                </a:ext>
              </a:extLst>
            </xdr:cNvPr>
            <xdr:cNvSpPr txBox="1"/>
          </xdr:nvSpPr>
          <xdr:spPr>
            <a:xfrm>
              <a:off x="2560320" y="32392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9" name="テキスト ボックス 138">
              <a:extLst>
                <a:ext uri="{FF2B5EF4-FFF2-40B4-BE49-F238E27FC236}">
                  <a16:creationId xmlns:a16="http://schemas.microsoft.com/office/drawing/2014/main" id="{25A139D1-0F3A-4859-B499-C20B9F6DDEE3}"/>
                </a:ext>
              </a:extLst>
            </xdr:cNvPr>
            <xdr:cNvSpPr txBox="1"/>
          </xdr:nvSpPr>
          <xdr:spPr>
            <a:xfrm>
              <a:off x="2560320" y="293961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0" name="テキスト ボックス 139">
              <a:extLst>
                <a:ext uri="{FF2B5EF4-FFF2-40B4-BE49-F238E27FC236}">
                  <a16:creationId xmlns:a16="http://schemas.microsoft.com/office/drawing/2014/main" id="{FE3CBC0B-AA38-4F7C-80D9-EF5F26668FA6}"/>
                </a:ext>
              </a:extLst>
            </xdr:cNvPr>
            <xdr:cNvSpPr txBox="1"/>
          </xdr:nvSpPr>
          <xdr:spPr>
            <a:xfrm>
              <a:off x="2560320" y="2618017"/>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1" name="テキスト ボックス 140">
              <a:extLst>
                <a:ext uri="{FF2B5EF4-FFF2-40B4-BE49-F238E27FC236}">
                  <a16:creationId xmlns:a16="http://schemas.microsoft.com/office/drawing/2014/main" id="{E5F1725C-3341-4E2B-865B-BB859A30CF43}"/>
                </a:ext>
              </a:extLst>
            </xdr:cNvPr>
            <xdr:cNvSpPr txBox="1"/>
          </xdr:nvSpPr>
          <xdr:spPr>
            <a:xfrm>
              <a:off x="2560320" y="2325658"/>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2" name="テキスト ボックス 141">
              <a:extLst>
                <a:ext uri="{FF2B5EF4-FFF2-40B4-BE49-F238E27FC236}">
                  <a16:creationId xmlns:a16="http://schemas.microsoft.com/office/drawing/2014/main" id="{A530B16A-1099-4372-AFAE-FC0720C058C9}"/>
                </a:ext>
              </a:extLst>
            </xdr:cNvPr>
            <xdr:cNvSpPr txBox="1"/>
          </xdr:nvSpPr>
          <xdr:spPr>
            <a:xfrm>
              <a:off x="2560320" y="20186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3" name="テキスト ボックス 142">
              <a:extLst>
                <a:ext uri="{FF2B5EF4-FFF2-40B4-BE49-F238E27FC236}">
                  <a16:creationId xmlns:a16="http://schemas.microsoft.com/office/drawing/2014/main" id="{8C99E474-0323-4E09-90E4-05F95BED31F1}"/>
                </a:ext>
              </a:extLst>
            </xdr:cNvPr>
            <xdr:cNvSpPr txBox="1"/>
          </xdr:nvSpPr>
          <xdr:spPr>
            <a:xfrm>
              <a:off x="2560320" y="172632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4" name="テキスト ボックス 143">
              <a:extLst>
                <a:ext uri="{FF2B5EF4-FFF2-40B4-BE49-F238E27FC236}">
                  <a16:creationId xmlns:a16="http://schemas.microsoft.com/office/drawing/2014/main" id="{070407AC-814C-4155-8B80-61145B493F32}"/>
                </a:ext>
              </a:extLst>
            </xdr:cNvPr>
            <xdr:cNvSpPr txBox="1"/>
          </xdr:nvSpPr>
          <xdr:spPr>
            <a:xfrm>
              <a:off x="2560320" y="1412035"/>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5" name="テキスト ボックス 144">
              <a:extLst>
                <a:ext uri="{FF2B5EF4-FFF2-40B4-BE49-F238E27FC236}">
                  <a16:creationId xmlns:a16="http://schemas.microsoft.com/office/drawing/2014/main" id="{6AB3B803-6F16-4E3A-AF73-2D132DE26275}"/>
                </a:ext>
              </a:extLst>
            </xdr:cNvPr>
            <xdr:cNvSpPr txBox="1"/>
          </xdr:nvSpPr>
          <xdr:spPr>
            <a:xfrm>
              <a:off x="2560320" y="1097749"/>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6" name="テキスト ボックス 145">
              <a:extLst>
                <a:ext uri="{FF2B5EF4-FFF2-40B4-BE49-F238E27FC236}">
                  <a16:creationId xmlns:a16="http://schemas.microsoft.com/office/drawing/2014/main" id="{F5C8FC05-1A68-48D1-B59F-5DFB711FED6A}"/>
                </a:ext>
              </a:extLst>
            </xdr:cNvPr>
            <xdr:cNvSpPr txBox="1"/>
          </xdr:nvSpPr>
          <xdr:spPr>
            <a:xfrm>
              <a:off x="2560320" y="78346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8" name="テキスト ボックス 147">
              <a:extLst>
                <a:ext uri="{FF2B5EF4-FFF2-40B4-BE49-F238E27FC236}">
                  <a16:creationId xmlns:a16="http://schemas.microsoft.com/office/drawing/2014/main" id="{F190E26C-32FD-4DA7-9243-2C6DBA5648A3}"/>
                </a:ext>
              </a:extLst>
            </xdr:cNvPr>
            <xdr:cNvSpPr txBox="1"/>
          </xdr:nvSpPr>
          <xdr:spPr>
            <a:xfrm>
              <a:off x="32385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0" name="テキスト ボックス 149">
              <a:extLst>
                <a:ext uri="{FF2B5EF4-FFF2-40B4-BE49-F238E27FC236}">
                  <a16:creationId xmlns:a16="http://schemas.microsoft.com/office/drawing/2014/main" id="{2E262C6A-2D01-411B-8E18-DDCE0C53C90F}"/>
                </a:ext>
              </a:extLst>
            </xdr:cNvPr>
            <xdr:cNvSpPr txBox="1"/>
          </xdr:nvSpPr>
          <xdr:spPr>
            <a:xfrm>
              <a:off x="36423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1" name="テキスト ボックス 150">
              <a:extLst>
                <a:ext uri="{FF2B5EF4-FFF2-40B4-BE49-F238E27FC236}">
                  <a16:creationId xmlns:a16="http://schemas.microsoft.com/office/drawing/2014/main" id="{62A9CCDD-4ACC-484A-964F-0BD6392D67C1}"/>
                </a:ext>
              </a:extLst>
            </xdr:cNvPr>
            <xdr:cNvSpPr txBox="1"/>
          </xdr:nvSpPr>
          <xdr:spPr>
            <a:xfrm>
              <a:off x="40309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2" name="テキスト ボックス 151">
              <a:extLst>
                <a:ext uri="{FF2B5EF4-FFF2-40B4-BE49-F238E27FC236}">
                  <a16:creationId xmlns:a16="http://schemas.microsoft.com/office/drawing/2014/main" id="{363D4255-F103-413A-9516-6DAAFA170C6A}"/>
                </a:ext>
              </a:extLst>
            </xdr:cNvPr>
            <xdr:cNvSpPr txBox="1"/>
          </xdr:nvSpPr>
          <xdr:spPr>
            <a:xfrm>
              <a:off x="44348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3" name="テキスト ボックス 152">
              <a:extLst>
                <a:ext uri="{FF2B5EF4-FFF2-40B4-BE49-F238E27FC236}">
                  <a16:creationId xmlns:a16="http://schemas.microsoft.com/office/drawing/2014/main" id="{9522D242-8BB1-4040-82AA-2F98C847E448}"/>
                </a:ext>
              </a:extLst>
            </xdr:cNvPr>
            <xdr:cNvSpPr txBox="1"/>
          </xdr:nvSpPr>
          <xdr:spPr>
            <a:xfrm>
              <a:off x="48387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4" name="テキスト ボックス 153">
              <a:extLst>
                <a:ext uri="{FF2B5EF4-FFF2-40B4-BE49-F238E27FC236}">
                  <a16:creationId xmlns:a16="http://schemas.microsoft.com/office/drawing/2014/main" id="{0D854172-8113-4155-80B2-BE1D79BCBD30}"/>
                </a:ext>
              </a:extLst>
            </xdr:cNvPr>
            <xdr:cNvSpPr txBox="1"/>
          </xdr:nvSpPr>
          <xdr:spPr>
            <a:xfrm>
              <a:off x="52273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5" name="テキスト ボックス 154">
              <a:extLst>
                <a:ext uri="{FF2B5EF4-FFF2-40B4-BE49-F238E27FC236}">
                  <a16:creationId xmlns:a16="http://schemas.microsoft.com/office/drawing/2014/main" id="{DF79361A-42F2-48FA-A39A-2132EBA3614B}"/>
                </a:ext>
              </a:extLst>
            </xdr:cNvPr>
            <xdr:cNvSpPr txBox="1"/>
          </xdr:nvSpPr>
          <xdr:spPr>
            <a:xfrm>
              <a:off x="56311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6" name="テキスト ボックス 155">
              <a:extLst>
                <a:ext uri="{FF2B5EF4-FFF2-40B4-BE49-F238E27FC236}">
                  <a16:creationId xmlns:a16="http://schemas.microsoft.com/office/drawing/2014/main" id="{F8EA9611-6DF4-495C-8BB6-0F06191965EE}"/>
                </a:ext>
              </a:extLst>
            </xdr:cNvPr>
            <xdr:cNvSpPr txBox="1"/>
          </xdr:nvSpPr>
          <xdr:spPr>
            <a:xfrm>
              <a:off x="60350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7" name="テキスト ボックス 156">
              <a:extLst>
                <a:ext uri="{FF2B5EF4-FFF2-40B4-BE49-F238E27FC236}">
                  <a16:creationId xmlns:a16="http://schemas.microsoft.com/office/drawing/2014/main" id="{761F91FA-91A5-415A-9DF6-46714DF4BF3F}"/>
                </a:ext>
              </a:extLst>
            </xdr:cNvPr>
            <xdr:cNvSpPr txBox="1"/>
          </xdr:nvSpPr>
          <xdr:spPr>
            <a:xfrm>
              <a:off x="64236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8" name="テキスト ボックス 157">
              <a:extLst>
                <a:ext uri="{FF2B5EF4-FFF2-40B4-BE49-F238E27FC236}">
                  <a16:creationId xmlns:a16="http://schemas.microsoft.com/office/drawing/2014/main" id="{3F1D7511-DC80-43C3-ADE4-1907372CBF27}"/>
                </a:ext>
              </a:extLst>
            </xdr:cNvPr>
            <xdr:cNvSpPr txBox="1"/>
          </xdr:nvSpPr>
          <xdr:spPr>
            <a:xfrm>
              <a:off x="67894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9" name="テキスト ボックス 158">
              <a:extLst>
                <a:ext uri="{FF2B5EF4-FFF2-40B4-BE49-F238E27FC236}">
                  <a16:creationId xmlns:a16="http://schemas.microsoft.com/office/drawing/2014/main" id="{193AAEF3-B3C5-48C4-BB7E-6316B39E348E}"/>
                </a:ext>
              </a:extLst>
            </xdr:cNvPr>
            <xdr:cNvSpPr txBox="1"/>
          </xdr:nvSpPr>
          <xdr:spPr>
            <a:xfrm>
              <a:off x="71932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61" name="テキスト ボックス 160">
              <a:extLst>
                <a:ext uri="{FF2B5EF4-FFF2-40B4-BE49-F238E27FC236}">
                  <a16:creationId xmlns:a16="http://schemas.microsoft.com/office/drawing/2014/main" id="{48B705D4-CB78-4C75-B31A-60E9C66612FE}"/>
                </a:ext>
              </a:extLst>
            </xdr:cNvPr>
            <xdr:cNvSpPr txBox="1"/>
          </xdr:nvSpPr>
          <xdr:spPr>
            <a:xfrm>
              <a:off x="4854795" y="1168138"/>
              <a:ext cx="1144671" cy="56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latin typeface="ＭＳ Ｐゴシック" panose="020B0600070205080204" pitchFamily="50" charset="-128"/>
                  <a:ea typeface="ＭＳ Ｐゴシック" panose="020B0600070205080204" pitchFamily="50" charset="-128"/>
                </a:rPr>
                <a:t>損益分岐点売上高</a:t>
              </a:r>
            </a:p>
            <a:p>
              <a:pPr algn="ctr"/>
              <a:r>
                <a:rPr kumimoji="1" lang="en-US" altLang="ja-JP" sz="900">
                  <a:latin typeface="ＭＳ Ｐゴシック" panose="020B0600070205080204" pitchFamily="50" charset="-128"/>
                  <a:ea typeface="ＭＳ Ｐゴシック" panose="020B0600070205080204" pitchFamily="50" charset="-128"/>
                </a:rPr>
                <a:t>600</a:t>
              </a:r>
            </a:p>
            <a:p>
              <a:pPr algn="ctr"/>
              <a:r>
                <a:rPr kumimoji="1" lang="ja-JP" altLang="en-US" sz="900">
                  <a:latin typeface="ＭＳ Ｐゴシック" panose="020B0600070205080204" pitchFamily="50" charset="-128"/>
                  <a:ea typeface="ＭＳ Ｐゴシック" panose="020B0600070205080204" pitchFamily="50" charset="-128"/>
                </a:rPr>
                <a:t>営業利益トントン</a:t>
              </a:r>
            </a:p>
          </xdr:txBody>
        </xdr:sp>
        <xdr:cxnSp macro="">
          <xdr:nvCxnSpPr>
            <xdr:cNvPr id="162" name="直線矢印コネクタ 161">
              <a:extLst>
                <a:ext uri="{FF2B5EF4-FFF2-40B4-BE49-F238E27FC236}">
                  <a16:creationId xmlns:a16="http://schemas.microsoft.com/office/drawing/2014/main" id="{00E5AFD0-7D7C-401F-BE70-0347E372A633}"/>
                </a:ext>
              </a:extLst>
            </xdr:cNvPr>
            <xdr:cNvCxnSpPr/>
          </xdr:nvCxnSpPr>
          <xdr:spPr>
            <a:xfrm flipH="1">
              <a:off x="5411192" y="1687076"/>
              <a:ext cx="6628" cy="3957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4" name="直線矢印コネクタ 163">
              <a:extLst>
                <a:ext uri="{FF2B5EF4-FFF2-40B4-BE49-F238E27FC236}">
                  <a16:creationId xmlns:a16="http://schemas.microsoft.com/office/drawing/2014/main" id="{0DC5E27E-BA8C-4596-B4FD-93F94DE8D3D0}"/>
                </a:ext>
              </a:extLst>
            </xdr:cNvPr>
            <xdr:cNvCxnSpPr/>
          </xdr:nvCxnSpPr>
          <xdr:spPr>
            <a:xfrm flipV="1">
              <a:off x="4627297" y="3034628"/>
              <a:ext cx="0" cy="909985"/>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8" name="直線矢印コネクタ 167">
              <a:extLst>
                <a:ext uri="{FF2B5EF4-FFF2-40B4-BE49-F238E27FC236}">
                  <a16:creationId xmlns:a16="http://schemas.microsoft.com/office/drawing/2014/main" id="{67B0DEC6-9C61-4959-81AB-DD7B17EC58DA}"/>
                </a:ext>
              </a:extLst>
            </xdr:cNvPr>
            <xdr:cNvCxnSpPr/>
          </xdr:nvCxnSpPr>
          <xdr:spPr>
            <a:xfrm flipV="1">
              <a:off x="6998475" y="3020010"/>
              <a:ext cx="0" cy="935550"/>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a:extLst>
                <a:ext uri="{FF2B5EF4-FFF2-40B4-BE49-F238E27FC236}">
                  <a16:creationId xmlns:a16="http://schemas.microsoft.com/office/drawing/2014/main" id="{53451CF2-FD08-42AC-A340-9EEA01EE6EFA}"/>
                </a:ext>
              </a:extLst>
            </xdr:cNvPr>
            <xdr:cNvCxnSpPr/>
          </xdr:nvCxnSpPr>
          <xdr:spPr>
            <a:xfrm flipV="1">
              <a:off x="6998475" y="1514360"/>
              <a:ext cx="0" cy="1512959"/>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5" name="直線矢印コネクタ 174">
              <a:extLst>
                <a:ext uri="{FF2B5EF4-FFF2-40B4-BE49-F238E27FC236}">
                  <a16:creationId xmlns:a16="http://schemas.microsoft.com/office/drawing/2014/main" id="{11A8098D-82CF-4DDB-A72B-20386BCD47B9}"/>
                </a:ext>
              </a:extLst>
            </xdr:cNvPr>
            <xdr:cNvCxnSpPr/>
          </xdr:nvCxnSpPr>
          <xdr:spPr>
            <a:xfrm flipV="1">
              <a:off x="6998475" y="934545"/>
              <a:ext cx="0" cy="560961"/>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9" name="直線矢印コネクタ 178">
              <a:extLst>
                <a:ext uri="{FF2B5EF4-FFF2-40B4-BE49-F238E27FC236}">
                  <a16:creationId xmlns:a16="http://schemas.microsoft.com/office/drawing/2014/main" id="{E13E5E2C-A69E-4D9A-B912-F296C11A2506}"/>
                </a:ext>
              </a:extLst>
            </xdr:cNvPr>
            <xdr:cNvCxnSpPr/>
          </xdr:nvCxnSpPr>
          <xdr:spPr>
            <a:xfrm flipV="1">
              <a:off x="5419777" y="3027319"/>
              <a:ext cx="0" cy="928241"/>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a:extLst>
                <a:ext uri="{FF2B5EF4-FFF2-40B4-BE49-F238E27FC236}">
                  <a16:creationId xmlns:a16="http://schemas.microsoft.com/office/drawing/2014/main" id="{B3CCD677-E1D7-4FA6-B49B-CB1AF1DF250E}"/>
                </a:ext>
              </a:extLst>
            </xdr:cNvPr>
            <xdr:cNvCxnSpPr/>
          </xdr:nvCxnSpPr>
          <xdr:spPr>
            <a:xfrm flipV="1">
              <a:off x="4627297" y="2427982"/>
              <a:ext cx="0" cy="59202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6" name="直線矢印コネクタ 185">
              <a:extLst>
                <a:ext uri="{FF2B5EF4-FFF2-40B4-BE49-F238E27FC236}">
                  <a16:creationId xmlns:a16="http://schemas.microsoft.com/office/drawing/2014/main" id="{8E62D82B-B886-47CA-B5CF-0B5CE2A3338E}"/>
                </a:ext>
              </a:extLst>
            </xdr:cNvPr>
            <xdr:cNvCxnSpPr/>
          </xdr:nvCxnSpPr>
          <xdr:spPr>
            <a:xfrm flipV="1">
              <a:off x="4558717" y="2427982"/>
              <a:ext cx="0" cy="29966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8" name="テキスト ボックス 187">
              <a:extLst>
                <a:ext uri="{FF2B5EF4-FFF2-40B4-BE49-F238E27FC236}">
                  <a16:creationId xmlns:a16="http://schemas.microsoft.com/office/drawing/2014/main" id="{659A4C38-2853-4C46-B473-6A2E5263224E}"/>
                </a:ext>
              </a:extLst>
            </xdr:cNvPr>
            <xdr:cNvSpPr txBox="1"/>
          </xdr:nvSpPr>
          <xdr:spPr>
            <a:xfrm>
              <a:off x="540343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89" name="テキスト ボックス 188">
              <a:extLst>
                <a:ext uri="{FF2B5EF4-FFF2-40B4-BE49-F238E27FC236}">
                  <a16:creationId xmlns:a16="http://schemas.microsoft.com/office/drawing/2014/main" id="{DEB1CF31-767B-4EEF-9054-4A65B1FF139F}"/>
                </a:ext>
              </a:extLst>
            </xdr:cNvPr>
            <xdr:cNvSpPr txBox="1"/>
          </xdr:nvSpPr>
          <xdr:spPr>
            <a:xfrm>
              <a:off x="540343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1" name="テキスト ボックス 190">
              <a:extLst>
                <a:ext uri="{FF2B5EF4-FFF2-40B4-BE49-F238E27FC236}">
                  <a16:creationId xmlns:a16="http://schemas.microsoft.com/office/drawing/2014/main" id="{604ADD31-70B5-40BE-B3AB-13232EED03BF}"/>
                </a:ext>
              </a:extLst>
            </xdr:cNvPr>
            <xdr:cNvSpPr txBox="1"/>
          </xdr:nvSpPr>
          <xdr:spPr>
            <a:xfrm>
              <a:off x="4626195" y="2639943"/>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200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2" name="テキスト ボックス 191">
              <a:extLst>
                <a:ext uri="{FF2B5EF4-FFF2-40B4-BE49-F238E27FC236}">
                  <a16:creationId xmlns:a16="http://schemas.microsoft.com/office/drawing/2014/main" id="{6190FFCA-AA1A-4EC2-A770-229A836B5135}"/>
                </a:ext>
              </a:extLst>
            </xdr:cNvPr>
            <xdr:cNvSpPr txBox="1"/>
          </xdr:nvSpPr>
          <xdr:spPr>
            <a:xfrm>
              <a:off x="462619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5" name="テキスト ボックス 194">
              <a:extLst>
                <a:ext uri="{FF2B5EF4-FFF2-40B4-BE49-F238E27FC236}">
                  <a16:creationId xmlns:a16="http://schemas.microsoft.com/office/drawing/2014/main" id="{EB74913E-BDD8-478A-943B-3212248079CA}"/>
                </a:ext>
              </a:extLst>
            </xdr:cNvPr>
            <xdr:cNvSpPr txBox="1"/>
          </xdr:nvSpPr>
          <xdr:spPr>
            <a:xfrm>
              <a:off x="4001858" y="1940420"/>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400</a:t>
              </a:r>
            </a:p>
          </xdr:txBody>
        </xdr:sp>
        <xdr:sp macro="" textlink="">
          <xdr:nvSpPr>
            <xdr:cNvPr id="196" name="テキスト ボックス 195">
              <a:extLst>
                <a:ext uri="{FF2B5EF4-FFF2-40B4-BE49-F238E27FC236}">
                  <a16:creationId xmlns:a16="http://schemas.microsoft.com/office/drawing/2014/main" id="{E741FE48-F3AE-4813-9CAF-8671E4136BEE}"/>
                </a:ext>
              </a:extLst>
            </xdr:cNvPr>
            <xdr:cNvSpPr txBox="1"/>
          </xdr:nvSpPr>
          <xdr:spPr>
            <a:xfrm>
              <a:off x="3848100" y="2398746"/>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p>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p>
          </xdr:txBody>
        </xdr:sp>
        <xdr:sp macro="" textlink="">
          <xdr:nvSpPr>
            <xdr:cNvPr id="197" name="テキスト ボックス 196">
              <a:extLst>
                <a:ext uri="{FF2B5EF4-FFF2-40B4-BE49-F238E27FC236}">
                  <a16:creationId xmlns:a16="http://schemas.microsoft.com/office/drawing/2014/main" id="{A6B2704C-2C03-410A-9B2E-575607AC1619}"/>
                </a:ext>
              </a:extLst>
            </xdr:cNvPr>
            <xdr:cNvSpPr txBox="1"/>
          </xdr:nvSpPr>
          <xdr:spPr>
            <a:xfrm>
              <a:off x="6983994" y="97349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黒字</a:t>
              </a:r>
              <a:r>
                <a:rPr kumimoji="1" lang="en-US" altLang="ja-JP" sz="900">
                  <a:latin typeface="ＭＳ Ｐゴシック" panose="020B0600070205080204" pitchFamily="50" charset="-128"/>
                  <a:ea typeface="ＭＳ Ｐゴシック" panose="020B0600070205080204" pitchFamily="50" charset="-128"/>
                </a:rPr>
                <a:t>200</a:t>
              </a:r>
            </a:p>
          </xdr:txBody>
        </xdr:sp>
        <xdr:sp macro="" textlink="">
          <xdr:nvSpPr>
            <xdr:cNvPr id="198" name="テキスト ボックス 197">
              <a:extLst>
                <a:ext uri="{FF2B5EF4-FFF2-40B4-BE49-F238E27FC236}">
                  <a16:creationId xmlns:a16="http://schemas.microsoft.com/office/drawing/2014/main" id="{EA3AC5AF-7088-427A-AA92-42AB13C77D5D}"/>
                </a:ext>
              </a:extLst>
            </xdr:cNvPr>
            <xdr:cNvSpPr txBox="1"/>
          </xdr:nvSpPr>
          <xdr:spPr>
            <a:xfrm>
              <a:off x="698077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500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9" name="テキスト ボックス 198">
              <a:extLst>
                <a:ext uri="{FF2B5EF4-FFF2-40B4-BE49-F238E27FC236}">
                  <a16:creationId xmlns:a16="http://schemas.microsoft.com/office/drawing/2014/main" id="{948FBE72-E20F-4828-B8B4-D364B58B4AAD}"/>
                </a:ext>
              </a:extLst>
            </xdr:cNvPr>
            <xdr:cNvSpPr txBox="1"/>
          </xdr:nvSpPr>
          <xdr:spPr>
            <a:xfrm>
              <a:off x="698077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200" name="テキスト ボックス 199">
              <a:extLst>
                <a:ext uri="{FF2B5EF4-FFF2-40B4-BE49-F238E27FC236}">
                  <a16:creationId xmlns:a16="http://schemas.microsoft.com/office/drawing/2014/main" id="{105C2B8B-906F-4FDB-846B-1B2FD9DC38CD}"/>
                </a:ext>
              </a:extLst>
            </xdr:cNvPr>
            <xdr:cNvSpPr txBox="1"/>
          </xdr:nvSpPr>
          <xdr:spPr>
            <a:xfrm>
              <a:off x="6519700" y="58304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1000</a:t>
              </a:r>
            </a:p>
          </xdr:txBody>
        </xdr:sp>
        <xdr:cxnSp macro="">
          <xdr:nvCxnSpPr>
            <xdr:cNvPr id="193" name="直線矢印コネクタ 192">
              <a:extLst>
                <a:ext uri="{FF2B5EF4-FFF2-40B4-BE49-F238E27FC236}">
                  <a16:creationId xmlns:a16="http://schemas.microsoft.com/office/drawing/2014/main" id="{6A8F8D2C-8A49-4CF0-B226-3F7ACF236A13}"/>
                </a:ext>
              </a:extLst>
            </xdr:cNvPr>
            <xdr:cNvCxnSpPr/>
          </xdr:nvCxnSpPr>
          <xdr:spPr>
            <a:xfrm>
              <a:off x="4337138" y="2262017"/>
              <a:ext cx="282933" cy="4177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 name="楕円 1">
            <a:extLst>
              <a:ext uri="{FF2B5EF4-FFF2-40B4-BE49-F238E27FC236}">
                <a16:creationId xmlns:a16="http://schemas.microsoft.com/office/drawing/2014/main" id="{CA1D2255-0516-40A4-8660-4E5143702797}"/>
              </a:ext>
            </a:extLst>
          </xdr:cNvPr>
          <xdr:cNvSpPr/>
        </xdr:nvSpPr>
        <xdr:spPr>
          <a:xfrm>
            <a:off x="5043853" y="2695721"/>
            <a:ext cx="70339" cy="6740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楕円 133">
            <a:extLst>
              <a:ext uri="{FF2B5EF4-FFF2-40B4-BE49-F238E27FC236}">
                <a16:creationId xmlns:a16="http://schemas.microsoft.com/office/drawing/2014/main" id="{8B956988-9087-4F69-838D-93690239EB27}"/>
              </a:ext>
            </a:extLst>
          </xdr:cNvPr>
          <xdr:cNvSpPr/>
        </xdr:nvSpPr>
        <xdr:spPr>
          <a:xfrm>
            <a:off x="5782994" y="2089051"/>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7" name="楕円 146">
            <a:extLst>
              <a:ext uri="{FF2B5EF4-FFF2-40B4-BE49-F238E27FC236}">
                <a16:creationId xmlns:a16="http://schemas.microsoft.com/office/drawing/2014/main" id="{87EC71E7-5726-4C38-AFBF-C77D23D8644E}"/>
              </a:ext>
            </a:extLst>
          </xdr:cNvPr>
          <xdr:cNvSpPr/>
        </xdr:nvSpPr>
        <xdr:spPr>
          <a:xfrm>
            <a:off x="7261274" y="846404"/>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41910</xdr:colOff>
      <xdr:row>20</xdr:row>
      <xdr:rowOff>121920</xdr:rowOff>
    </xdr:from>
    <xdr:to>
      <xdr:col>9</xdr:col>
      <xdr:colOff>476250</xdr:colOff>
      <xdr:row>21</xdr:row>
      <xdr:rowOff>137160</xdr:rowOff>
    </xdr:to>
    <xdr:sp macro="" textlink="">
      <xdr:nvSpPr>
        <xdr:cNvPr id="181" name="テキスト ボックス 180">
          <a:extLst>
            <a:ext uri="{FF2B5EF4-FFF2-40B4-BE49-F238E27FC236}">
              <a16:creationId xmlns:a16="http://schemas.microsoft.com/office/drawing/2014/main" id="{C5D539AA-5C33-4AD1-86EC-40434AD37399}"/>
            </a:ext>
          </a:extLst>
        </xdr:cNvPr>
        <xdr:cNvSpPr txBox="1"/>
      </xdr:nvSpPr>
      <xdr:spPr>
        <a:xfrm>
          <a:off x="4823460" y="3989070"/>
          <a:ext cx="1920240" cy="205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赤字　</a:t>
          </a:r>
          <a:r>
            <a:rPr kumimoji="1" lang="ja-JP" altLang="en-US" sz="1000" b="1">
              <a:solidFill>
                <a:srgbClr val="0070C0"/>
              </a:solidFill>
              <a:latin typeface="ＭＳ Ｐゴシック" panose="020B0600070205080204" pitchFamily="50" charset="-128"/>
              <a:ea typeface="ＭＳ Ｐゴシック" panose="020B0600070205080204" pitchFamily="50" charset="-128"/>
            </a:rPr>
            <a:t>←　損益分岐点　→　</a:t>
          </a:r>
          <a:r>
            <a:rPr kumimoji="1" lang="ja-JP" altLang="en-US" sz="1000" b="1">
              <a:latin typeface="ＭＳ Ｐゴシック" panose="020B0600070205080204" pitchFamily="50" charset="-128"/>
              <a:ea typeface="ＭＳ Ｐゴシック" panose="020B0600070205080204" pitchFamily="50" charset="-128"/>
            </a:rPr>
            <a:t>黒字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2705A-57A9-4C1B-8E20-43EB68B5FF64}">
  <dimension ref="A1:X95"/>
  <sheetViews>
    <sheetView tabSelected="1" zoomScaleNormal="100" workbookViewId="0">
      <selection activeCell="C40" sqref="C40"/>
    </sheetView>
  </sheetViews>
  <sheetFormatPr defaultColWidth="10.77734375" defaultRowHeight="15" customHeight="1" x14ac:dyDescent="0.2"/>
  <cols>
    <col min="1" max="1" width="4.77734375" style="1" customWidth="1"/>
    <col min="2" max="14" width="10.77734375" style="1"/>
    <col min="15" max="24" width="5.77734375" style="1" customWidth="1"/>
    <col min="25" max="16384" width="10.77734375" style="1"/>
  </cols>
  <sheetData>
    <row r="1" spans="1:24" ht="19.8" customHeight="1" x14ac:dyDescent="0.2">
      <c r="A1" s="6"/>
      <c r="B1" s="7" t="s">
        <v>93</v>
      </c>
      <c r="C1" s="8"/>
      <c r="D1" s="8"/>
      <c r="E1" s="8"/>
      <c r="F1" s="8"/>
      <c r="G1" s="8"/>
      <c r="H1" s="9" t="s">
        <v>27</v>
      </c>
      <c r="I1" s="8"/>
      <c r="J1" s="8"/>
      <c r="K1" s="8"/>
      <c r="L1" s="8"/>
      <c r="M1" s="10" t="s">
        <v>0</v>
      </c>
      <c r="N1" s="4" t="s">
        <v>26</v>
      </c>
      <c r="O1" s="5"/>
      <c r="P1" s="5"/>
      <c r="Q1" s="5"/>
      <c r="R1" s="5"/>
      <c r="S1" s="5"/>
      <c r="T1" s="5"/>
      <c r="U1" s="5"/>
      <c r="V1" s="5"/>
      <c r="W1" s="5"/>
      <c r="X1" s="5"/>
    </row>
    <row r="2" spans="1:24" ht="15" customHeight="1" x14ac:dyDescent="0.2">
      <c r="A2" s="11"/>
      <c r="B2" s="11"/>
      <c r="C2" s="11"/>
      <c r="D2" s="11"/>
      <c r="E2" s="11"/>
      <c r="F2" s="11"/>
      <c r="G2" s="11"/>
      <c r="H2" s="11"/>
      <c r="I2" s="11"/>
      <c r="J2" s="11"/>
      <c r="K2" s="11"/>
      <c r="L2" s="11"/>
      <c r="M2" s="11"/>
      <c r="N2" s="2"/>
      <c r="O2" s="5"/>
      <c r="P2" s="5"/>
      <c r="Q2" s="5"/>
      <c r="R2" s="5"/>
      <c r="S2" s="5"/>
      <c r="T2" s="5"/>
      <c r="U2" s="5"/>
      <c r="V2" s="5"/>
      <c r="W2" s="5"/>
      <c r="X2" s="5"/>
    </row>
    <row r="3" spans="1:24" ht="15" customHeight="1" x14ac:dyDescent="0.2">
      <c r="A3" s="6">
        <v>1</v>
      </c>
      <c r="B3" s="12" t="s">
        <v>107</v>
      </c>
      <c r="C3" s="11"/>
      <c r="D3" s="11"/>
      <c r="E3" s="11"/>
      <c r="F3" s="11"/>
      <c r="G3" s="11"/>
      <c r="H3" s="11"/>
      <c r="I3" s="11"/>
      <c r="J3" s="11"/>
      <c r="K3" s="11"/>
      <c r="L3" s="11"/>
      <c r="M3" s="11"/>
      <c r="N3" s="2"/>
      <c r="O3" s="5"/>
      <c r="P3" s="5"/>
      <c r="Q3" s="5"/>
      <c r="R3" s="5"/>
      <c r="S3" s="5"/>
      <c r="T3" s="5"/>
      <c r="U3" s="5"/>
      <c r="V3" s="5"/>
      <c r="W3" s="5"/>
      <c r="X3" s="5"/>
    </row>
    <row r="4" spans="1:24" ht="15" customHeight="1" x14ac:dyDescent="0.2">
      <c r="A4" s="11"/>
      <c r="B4" s="11" t="s">
        <v>108</v>
      </c>
      <c r="C4" s="11"/>
      <c r="D4" s="11"/>
      <c r="E4" s="11"/>
      <c r="F4" s="11"/>
      <c r="G4" s="11"/>
      <c r="H4" s="11"/>
      <c r="I4" s="11"/>
      <c r="J4" s="11"/>
      <c r="K4" s="11"/>
      <c r="L4" s="11"/>
      <c r="M4" s="11"/>
      <c r="N4" s="2"/>
      <c r="O4" s="5"/>
      <c r="P4" s="5"/>
      <c r="Q4" s="5"/>
      <c r="R4" s="5"/>
      <c r="S4" s="5"/>
      <c r="T4" s="5"/>
      <c r="U4" s="5"/>
      <c r="V4" s="5"/>
      <c r="W4" s="5"/>
      <c r="X4" s="5"/>
    </row>
    <row r="5" spans="1:24" ht="15" customHeight="1" x14ac:dyDescent="0.2">
      <c r="A5" s="11"/>
      <c r="B5" s="11" t="s">
        <v>109</v>
      </c>
      <c r="C5" s="11"/>
      <c r="D5" s="11"/>
      <c r="E5" s="11"/>
      <c r="F5" s="11"/>
      <c r="G5" s="11"/>
      <c r="H5" s="11"/>
      <c r="I5" s="11"/>
      <c r="J5" s="11"/>
      <c r="K5" s="11"/>
      <c r="L5" s="11"/>
      <c r="M5" s="11"/>
      <c r="N5" s="2"/>
      <c r="O5" s="5"/>
      <c r="P5" s="5"/>
      <c r="Q5" s="5"/>
      <c r="R5" s="5"/>
      <c r="S5" s="5"/>
      <c r="T5" s="5"/>
      <c r="U5" s="5"/>
      <c r="V5" s="5"/>
      <c r="W5" s="5"/>
      <c r="X5" s="5"/>
    </row>
    <row r="6" spans="1:24" ht="15" customHeight="1" x14ac:dyDescent="0.2">
      <c r="A6" s="11"/>
      <c r="B6" s="11"/>
      <c r="C6" s="11"/>
      <c r="D6" s="11"/>
      <c r="E6" s="11"/>
      <c r="F6" s="11"/>
      <c r="G6" s="11"/>
      <c r="H6" s="11"/>
      <c r="I6" s="11"/>
      <c r="J6" s="11"/>
      <c r="K6" s="11"/>
      <c r="L6" s="11"/>
      <c r="M6" s="11"/>
      <c r="N6" s="2"/>
      <c r="O6" s="5"/>
      <c r="P6" s="5"/>
      <c r="Q6" s="5"/>
      <c r="R6" s="5"/>
      <c r="S6" s="5"/>
      <c r="T6" s="5"/>
      <c r="U6" s="5"/>
      <c r="V6" s="5"/>
      <c r="W6" s="5"/>
      <c r="X6" s="5"/>
    </row>
    <row r="7" spans="1:24" ht="15" customHeight="1" x14ac:dyDescent="0.2">
      <c r="A7" s="11"/>
      <c r="B7" s="11"/>
      <c r="C7" s="11"/>
      <c r="D7" s="11"/>
      <c r="E7" s="11"/>
      <c r="F7" s="11"/>
      <c r="G7" s="11"/>
      <c r="H7" s="11"/>
      <c r="I7" s="11"/>
      <c r="J7" s="11"/>
      <c r="K7" s="11"/>
      <c r="L7" s="11"/>
      <c r="M7" s="11"/>
      <c r="N7" s="2"/>
      <c r="O7" s="5"/>
      <c r="P7" s="5"/>
      <c r="Q7" s="5"/>
      <c r="R7" s="5"/>
      <c r="S7" s="5"/>
      <c r="T7" s="5"/>
      <c r="U7" s="5"/>
      <c r="V7" s="5"/>
      <c r="W7" s="5"/>
      <c r="X7" s="5"/>
    </row>
    <row r="8" spans="1:24" ht="15" customHeight="1" x14ac:dyDescent="0.2">
      <c r="A8" s="11"/>
      <c r="B8" s="11"/>
      <c r="C8" s="11"/>
      <c r="D8" s="11"/>
      <c r="E8" s="11"/>
      <c r="F8" s="11"/>
      <c r="G8" s="11"/>
      <c r="H8" s="11"/>
      <c r="I8" s="11"/>
      <c r="J8" s="11"/>
      <c r="K8" s="11"/>
      <c r="L8" s="11"/>
      <c r="M8" s="11"/>
      <c r="N8" s="2"/>
      <c r="O8" s="5"/>
      <c r="P8" s="5"/>
      <c r="Q8" s="5"/>
      <c r="R8" s="5"/>
      <c r="S8" s="5"/>
      <c r="T8" s="5"/>
      <c r="U8" s="5"/>
      <c r="V8" s="5"/>
      <c r="W8" s="5"/>
      <c r="X8" s="5"/>
    </row>
    <row r="9" spans="1:24" ht="15" customHeight="1" x14ac:dyDescent="0.2">
      <c r="A9" s="11"/>
      <c r="B9" s="11"/>
      <c r="C9" s="11"/>
      <c r="D9" s="11"/>
      <c r="E9" s="11"/>
      <c r="F9" s="11"/>
      <c r="G9" s="11"/>
      <c r="H9" s="11"/>
      <c r="I9" s="11"/>
      <c r="J9" s="11"/>
      <c r="K9" s="11"/>
      <c r="L9" s="11"/>
      <c r="M9" s="11"/>
      <c r="N9" s="2"/>
      <c r="O9" s="5"/>
      <c r="P9" s="5"/>
      <c r="Q9" s="5"/>
      <c r="R9" s="5"/>
      <c r="S9" s="5"/>
      <c r="T9" s="5"/>
      <c r="U9" s="5"/>
      <c r="V9" s="5"/>
      <c r="W9" s="5"/>
      <c r="X9" s="5"/>
    </row>
    <row r="10" spans="1:24" ht="15" customHeight="1" x14ac:dyDescent="0.2">
      <c r="A10" s="11"/>
      <c r="B10" s="11"/>
      <c r="C10" s="11"/>
      <c r="D10" s="11"/>
      <c r="E10" s="11"/>
      <c r="F10" s="11"/>
      <c r="G10" s="11"/>
      <c r="H10" s="11"/>
      <c r="I10" s="11"/>
      <c r="J10" s="11"/>
      <c r="K10" s="11"/>
      <c r="L10" s="11"/>
      <c r="M10" s="11"/>
      <c r="N10" s="2"/>
      <c r="O10" s="5"/>
      <c r="P10" s="5"/>
      <c r="Q10" s="5"/>
      <c r="R10" s="5"/>
      <c r="S10" s="5"/>
      <c r="T10" s="5"/>
      <c r="U10" s="5"/>
      <c r="V10" s="5"/>
      <c r="W10" s="5"/>
      <c r="X10" s="5"/>
    </row>
    <row r="11" spans="1:24" ht="15" customHeight="1" x14ac:dyDescent="0.2">
      <c r="A11" s="11"/>
      <c r="B11" s="11"/>
      <c r="C11" s="11"/>
      <c r="D11" s="11"/>
      <c r="E11" s="11"/>
      <c r="F11" s="11"/>
      <c r="G11" s="11"/>
      <c r="H11" s="11"/>
      <c r="I11" s="11"/>
      <c r="J11" s="11"/>
      <c r="K11" s="11"/>
      <c r="L11" s="11"/>
      <c r="M11" s="11"/>
      <c r="N11" s="2"/>
      <c r="O11" s="5"/>
      <c r="P11" s="5"/>
      <c r="Q11" s="5"/>
      <c r="R11" s="5"/>
      <c r="S11" s="5"/>
      <c r="T11" s="5"/>
      <c r="U11" s="5"/>
      <c r="V11" s="5"/>
      <c r="W11" s="5"/>
      <c r="X11" s="5"/>
    </row>
    <row r="12" spans="1:24" ht="15" customHeight="1" x14ac:dyDescent="0.2">
      <c r="A12" s="11"/>
      <c r="B12" s="11"/>
      <c r="C12" s="11"/>
      <c r="D12" s="11"/>
      <c r="E12" s="11"/>
      <c r="F12" s="11"/>
      <c r="G12" s="11"/>
      <c r="H12" s="11"/>
      <c r="I12" s="11"/>
      <c r="J12" s="11"/>
      <c r="K12" s="11"/>
      <c r="L12" s="11"/>
      <c r="M12" s="11"/>
      <c r="N12" s="2"/>
      <c r="O12" s="5"/>
      <c r="P12" s="5"/>
      <c r="Q12" s="5"/>
      <c r="R12" s="5"/>
      <c r="S12" s="5"/>
      <c r="T12" s="5"/>
      <c r="U12" s="5"/>
      <c r="V12" s="5"/>
      <c r="W12" s="5"/>
      <c r="X12" s="5"/>
    </row>
    <row r="13" spans="1:24" ht="15" customHeight="1" x14ac:dyDescent="0.2">
      <c r="A13" s="11"/>
      <c r="B13" s="11"/>
      <c r="C13" s="11"/>
      <c r="D13" s="11"/>
      <c r="E13" s="11"/>
      <c r="F13" s="11"/>
      <c r="G13" s="11"/>
      <c r="H13" s="11"/>
      <c r="I13" s="11"/>
      <c r="J13" s="11"/>
      <c r="K13" s="11"/>
      <c r="L13" s="11"/>
      <c r="M13" s="11"/>
      <c r="N13" s="2"/>
      <c r="O13" s="5"/>
      <c r="P13" s="5"/>
      <c r="Q13" s="5"/>
      <c r="R13" s="5"/>
      <c r="S13" s="5"/>
      <c r="T13" s="5"/>
      <c r="U13" s="5"/>
      <c r="V13" s="5"/>
      <c r="W13" s="5"/>
      <c r="X13" s="5"/>
    </row>
    <row r="14" spans="1:24" ht="15" customHeight="1" x14ac:dyDescent="0.2">
      <c r="A14" s="11"/>
      <c r="B14" s="11"/>
      <c r="C14" s="11"/>
      <c r="D14" s="11"/>
      <c r="E14" s="11"/>
      <c r="F14" s="11"/>
      <c r="G14" s="11"/>
      <c r="H14" s="11"/>
      <c r="I14" s="11"/>
      <c r="J14" s="11"/>
      <c r="K14" s="11"/>
      <c r="L14" s="11"/>
      <c r="M14" s="11"/>
      <c r="N14" s="2"/>
      <c r="O14" s="5"/>
      <c r="P14" s="5"/>
      <c r="Q14" s="5"/>
      <c r="R14" s="5"/>
      <c r="S14" s="5"/>
      <c r="T14" s="5"/>
      <c r="U14" s="5"/>
      <c r="V14" s="5"/>
      <c r="W14" s="5"/>
      <c r="X14" s="5"/>
    </row>
    <row r="15" spans="1:24" ht="15" customHeight="1" x14ac:dyDescent="0.2">
      <c r="A15" s="11"/>
      <c r="B15" s="2"/>
      <c r="C15" s="11"/>
      <c r="D15" s="11"/>
      <c r="E15" s="11"/>
      <c r="F15" s="11"/>
      <c r="G15" s="11"/>
      <c r="H15" s="11"/>
      <c r="I15" s="11"/>
      <c r="J15" s="11"/>
      <c r="K15" s="11"/>
      <c r="L15" s="11"/>
      <c r="M15" s="11"/>
      <c r="N15" s="2"/>
      <c r="O15" s="5"/>
      <c r="P15" s="5"/>
      <c r="Q15" s="5"/>
      <c r="R15" s="5"/>
      <c r="S15" s="5"/>
      <c r="T15" s="5"/>
      <c r="U15" s="5"/>
      <c r="V15" s="5"/>
      <c r="W15" s="5"/>
      <c r="X15" s="5"/>
    </row>
    <row r="16" spans="1:24" ht="15" customHeight="1" x14ac:dyDescent="0.2">
      <c r="A16" s="11"/>
      <c r="B16" s="2"/>
      <c r="C16" s="11"/>
      <c r="D16" s="11"/>
      <c r="E16" s="11"/>
      <c r="F16" s="11"/>
      <c r="G16" s="11"/>
      <c r="H16" s="11"/>
      <c r="I16" s="11"/>
      <c r="J16" s="11"/>
      <c r="K16" s="11"/>
      <c r="L16" s="11"/>
      <c r="M16" s="11"/>
      <c r="N16" s="2"/>
      <c r="O16" s="5"/>
      <c r="P16" s="5"/>
      <c r="Q16" s="5"/>
      <c r="R16" s="5"/>
      <c r="S16" s="5"/>
      <c r="T16" s="5"/>
      <c r="U16" s="5"/>
      <c r="V16" s="5"/>
      <c r="W16" s="5"/>
      <c r="X16" s="5"/>
    </row>
    <row r="17" spans="1:24" ht="15" customHeight="1" x14ac:dyDescent="0.2">
      <c r="A17" s="11"/>
      <c r="B17" s="11" t="s">
        <v>112</v>
      </c>
      <c r="C17" s="11"/>
      <c r="D17" s="11"/>
      <c r="E17" s="11"/>
      <c r="F17" s="11"/>
      <c r="G17" s="11"/>
      <c r="H17" s="11"/>
      <c r="I17" s="11"/>
      <c r="J17" s="11"/>
      <c r="K17" s="11"/>
      <c r="L17" s="11"/>
      <c r="M17" s="11"/>
      <c r="N17" s="2"/>
      <c r="O17" s="5"/>
      <c r="P17" s="5"/>
      <c r="Q17" s="5"/>
      <c r="R17" s="5"/>
      <c r="S17" s="5"/>
      <c r="T17" s="5"/>
      <c r="U17" s="5"/>
      <c r="V17" s="5"/>
      <c r="W17" s="5"/>
      <c r="X17" s="5"/>
    </row>
    <row r="18" spans="1:24" ht="15" customHeight="1" x14ac:dyDescent="0.2">
      <c r="A18" s="11"/>
      <c r="B18" s="11" t="s">
        <v>97</v>
      </c>
      <c r="C18" s="11"/>
      <c r="D18" s="11"/>
      <c r="E18" s="11"/>
      <c r="F18" s="11"/>
      <c r="G18" s="11"/>
      <c r="H18" s="11"/>
      <c r="I18" s="11"/>
      <c r="J18" s="11"/>
      <c r="K18" s="11"/>
      <c r="L18" s="11"/>
      <c r="M18" s="11"/>
      <c r="N18" s="2"/>
      <c r="O18" s="5"/>
      <c r="P18" s="5"/>
      <c r="Q18" s="5"/>
      <c r="R18" s="5"/>
      <c r="S18" s="5"/>
      <c r="T18" s="5"/>
      <c r="U18" s="5"/>
      <c r="V18" s="5"/>
      <c r="W18" s="5"/>
      <c r="X18" s="5"/>
    </row>
    <row r="19" spans="1:24" ht="15" customHeight="1" x14ac:dyDescent="0.2">
      <c r="A19" s="11"/>
      <c r="B19" s="11" t="s">
        <v>98</v>
      </c>
      <c r="C19" s="11"/>
      <c r="D19" s="11"/>
      <c r="E19" s="11"/>
      <c r="F19" s="11"/>
      <c r="G19" s="11"/>
      <c r="H19" s="11"/>
      <c r="I19" s="11"/>
      <c r="J19" s="11"/>
      <c r="K19" s="11"/>
      <c r="L19" s="11"/>
      <c r="M19" s="11"/>
      <c r="N19" s="2"/>
      <c r="O19" s="5"/>
      <c r="P19" s="5"/>
      <c r="Q19" s="5"/>
      <c r="R19" s="5"/>
      <c r="S19" s="5"/>
      <c r="T19" s="5"/>
      <c r="U19" s="5"/>
      <c r="V19" s="5"/>
      <c r="W19" s="5"/>
      <c r="X19" s="5"/>
    </row>
    <row r="20" spans="1:24" ht="15" customHeight="1" x14ac:dyDescent="0.2">
      <c r="A20" s="81"/>
      <c r="B20" s="11" t="s">
        <v>99</v>
      </c>
      <c r="C20" s="11"/>
      <c r="D20" s="11"/>
      <c r="E20" s="11"/>
      <c r="F20" s="11"/>
      <c r="G20" s="11"/>
      <c r="H20" s="11"/>
      <c r="I20" s="11"/>
      <c r="J20" s="11"/>
      <c r="K20" s="11"/>
      <c r="L20" s="11"/>
      <c r="M20" s="11"/>
      <c r="N20" s="2"/>
      <c r="O20" s="5"/>
      <c r="P20" s="5"/>
      <c r="Q20" s="5"/>
      <c r="R20" s="5"/>
      <c r="S20" s="5"/>
      <c r="T20" s="5"/>
      <c r="U20" s="5"/>
      <c r="V20" s="5"/>
      <c r="W20" s="5"/>
      <c r="X20" s="5"/>
    </row>
    <row r="21" spans="1:24" ht="15" customHeight="1" x14ac:dyDescent="0.2">
      <c r="A21" s="11"/>
      <c r="B21" s="13"/>
      <c r="C21" s="11"/>
      <c r="D21" s="11"/>
      <c r="E21" s="11"/>
      <c r="F21" s="11"/>
      <c r="G21" s="11"/>
      <c r="H21" s="11"/>
      <c r="I21" s="11"/>
      <c r="J21" s="11"/>
      <c r="K21" s="11"/>
      <c r="L21" s="11"/>
      <c r="M21" s="11"/>
      <c r="N21" s="2"/>
      <c r="O21" s="5"/>
      <c r="P21" s="5"/>
      <c r="Q21" s="5"/>
      <c r="R21" s="5"/>
      <c r="S21" s="5"/>
      <c r="T21" s="5"/>
      <c r="U21" s="5"/>
      <c r="V21" s="5"/>
      <c r="W21" s="5"/>
      <c r="X21" s="5"/>
    </row>
    <row r="22" spans="1:24" ht="15" customHeight="1" x14ac:dyDescent="0.2">
      <c r="A22" s="11"/>
      <c r="B22" s="11" t="s">
        <v>113</v>
      </c>
      <c r="C22" s="11"/>
      <c r="D22" s="11"/>
      <c r="E22" s="11"/>
      <c r="F22" s="11"/>
      <c r="G22" s="11"/>
      <c r="H22" s="11"/>
      <c r="I22" s="11"/>
      <c r="J22" s="11"/>
      <c r="K22" s="11"/>
      <c r="L22" s="11"/>
      <c r="M22" s="11"/>
      <c r="N22" s="2"/>
      <c r="O22" s="5"/>
      <c r="P22" s="5"/>
      <c r="Q22" s="5"/>
      <c r="R22" s="5"/>
      <c r="S22" s="5"/>
      <c r="T22" s="5"/>
      <c r="U22" s="5"/>
      <c r="V22" s="5"/>
      <c r="W22" s="5"/>
      <c r="X22" s="5"/>
    </row>
    <row r="23" spans="1:24" ht="15" customHeight="1" x14ac:dyDescent="0.2">
      <c r="A23" s="11"/>
      <c r="B23" s="13" t="s">
        <v>114</v>
      </c>
      <c r="C23" s="11"/>
      <c r="D23" s="11"/>
      <c r="E23" s="11"/>
      <c r="F23" s="11"/>
      <c r="G23" s="11"/>
      <c r="H23" s="11"/>
      <c r="I23" s="11"/>
      <c r="J23" s="11"/>
      <c r="K23" s="11"/>
      <c r="L23" s="11"/>
      <c r="M23" s="11"/>
      <c r="N23" s="2"/>
      <c r="O23" s="5"/>
      <c r="P23" s="5"/>
      <c r="Q23" s="5"/>
      <c r="R23" s="5"/>
      <c r="S23" s="5"/>
      <c r="T23" s="5"/>
      <c r="U23" s="5"/>
      <c r="V23" s="5"/>
      <c r="W23" s="5"/>
      <c r="X23" s="5"/>
    </row>
    <row r="24" spans="1:24" ht="15" customHeight="1" x14ac:dyDescent="0.2">
      <c r="A24" s="11"/>
      <c r="B24" s="11" t="s">
        <v>95</v>
      </c>
      <c r="C24" s="11"/>
      <c r="D24" s="11"/>
      <c r="E24" s="11"/>
      <c r="F24" s="11"/>
      <c r="G24" s="11"/>
      <c r="H24" s="11"/>
      <c r="I24" s="11"/>
      <c r="J24" s="11"/>
      <c r="K24" s="11"/>
      <c r="L24" s="11"/>
      <c r="M24" s="11"/>
      <c r="N24" s="2"/>
      <c r="O24" s="5"/>
      <c r="P24" s="5"/>
      <c r="Q24" s="5"/>
      <c r="R24" s="5"/>
      <c r="S24" s="5"/>
      <c r="T24" s="5"/>
      <c r="U24" s="5"/>
      <c r="V24" s="5"/>
      <c r="W24" s="5"/>
      <c r="X24" s="5"/>
    </row>
    <row r="25" spans="1:24" ht="15" customHeight="1" x14ac:dyDescent="0.2">
      <c r="A25" s="11"/>
      <c r="B25" s="11" t="s">
        <v>94</v>
      </c>
      <c r="C25" s="11"/>
      <c r="D25" s="11"/>
      <c r="E25" s="11"/>
      <c r="F25" s="11"/>
      <c r="G25" s="11"/>
      <c r="H25" s="11"/>
      <c r="I25" s="11"/>
      <c r="J25" s="11"/>
      <c r="K25" s="11"/>
      <c r="L25" s="11"/>
      <c r="M25" s="11"/>
      <c r="N25" s="2"/>
      <c r="O25" s="5"/>
      <c r="P25" s="5"/>
      <c r="Q25" s="5"/>
      <c r="R25" s="5"/>
      <c r="S25" s="5"/>
      <c r="T25" s="5"/>
      <c r="U25" s="5"/>
      <c r="V25" s="5"/>
      <c r="W25" s="5"/>
      <c r="X25" s="5"/>
    </row>
    <row r="26" spans="1:24" ht="15" customHeight="1" x14ac:dyDescent="0.2">
      <c r="A26" s="11"/>
      <c r="B26" s="13" t="s">
        <v>110</v>
      </c>
      <c r="C26" s="11"/>
      <c r="D26" s="11"/>
      <c r="E26" s="11"/>
      <c r="F26" s="11"/>
      <c r="G26" s="11"/>
      <c r="H26" s="11"/>
      <c r="I26" s="11"/>
      <c r="J26" s="11"/>
      <c r="K26" s="11"/>
      <c r="L26" s="11"/>
      <c r="M26" s="11"/>
      <c r="N26" s="2"/>
      <c r="O26" s="5"/>
      <c r="P26" s="5"/>
      <c r="Q26" s="5"/>
      <c r="R26" s="5"/>
      <c r="S26" s="5"/>
      <c r="T26" s="5"/>
      <c r="U26" s="5"/>
      <c r="V26" s="5"/>
      <c r="W26" s="5"/>
      <c r="X26" s="5"/>
    </row>
    <row r="27" spans="1:24" ht="15" customHeight="1" x14ac:dyDescent="0.2">
      <c r="A27" s="11"/>
      <c r="B27" s="11" t="s">
        <v>96</v>
      </c>
      <c r="C27" s="11"/>
      <c r="D27" s="11"/>
      <c r="E27" s="11"/>
      <c r="F27" s="11"/>
      <c r="G27" s="11"/>
      <c r="H27" s="11"/>
      <c r="I27" s="11"/>
      <c r="J27" s="11"/>
      <c r="K27" s="11"/>
      <c r="L27" s="11"/>
      <c r="M27" s="11"/>
      <c r="N27" s="2"/>
      <c r="O27" s="5"/>
      <c r="P27" s="5"/>
      <c r="Q27" s="5"/>
      <c r="R27" s="5"/>
      <c r="S27" s="5"/>
      <c r="T27" s="5"/>
      <c r="U27" s="5"/>
      <c r="V27" s="5"/>
      <c r="W27" s="5"/>
      <c r="X27" s="5"/>
    </row>
    <row r="28" spans="1:24" ht="15" customHeight="1" x14ac:dyDescent="0.2">
      <c r="A28" s="11"/>
      <c r="B28" s="11" t="s">
        <v>111</v>
      </c>
      <c r="C28" s="11"/>
      <c r="D28" s="11"/>
      <c r="E28" s="11"/>
      <c r="F28" s="11"/>
      <c r="G28" s="11"/>
      <c r="H28" s="11"/>
      <c r="I28" s="11"/>
      <c r="J28" s="11"/>
      <c r="K28" s="11"/>
      <c r="L28" s="11"/>
      <c r="M28" s="11"/>
      <c r="N28" s="2"/>
      <c r="O28" s="5"/>
      <c r="P28" s="5"/>
      <c r="Q28" s="5"/>
      <c r="R28" s="5"/>
      <c r="S28" s="5"/>
      <c r="T28" s="5"/>
      <c r="U28" s="5"/>
      <c r="V28" s="5"/>
      <c r="W28" s="5"/>
      <c r="X28" s="5"/>
    </row>
    <row r="29" spans="1:24" ht="15" customHeight="1" x14ac:dyDescent="0.2">
      <c r="A29" s="11"/>
      <c r="B29" s="11"/>
      <c r="C29" s="11"/>
      <c r="D29" s="11"/>
      <c r="E29" s="11"/>
      <c r="F29" s="11"/>
      <c r="G29" s="11"/>
      <c r="H29" s="11"/>
      <c r="I29" s="11"/>
      <c r="J29" s="11"/>
      <c r="K29" s="11"/>
      <c r="L29" s="11"/>
      <c r="M29" s="11"/>
      <c r="N29" s="2"/>
      <c r="O29" s="5"/>
      <c r="P29" s="5"/>
      <c r="Q29" s="5"/>
      <c r="R29" s="5"/>
      <c r="S29" s="5"/>
      <c r="T29" s="5"/>
      <c r="U29" s="5"/>
      <c r="V29" s="5"/>
      <c r="W29" s="5"/>
      <c r="X29" s="5"/>
    </row>
    <row r="30" spans="1:24" ht="15" customHeight="1" x14ac:dyDescent="0.2">
      <c r="A30" s="11"/>
      <c r="B30" s="14" t="s">
        <v>39</v>
      </c>
      <c r="C30" s="11"/>
      <c r="D30" s="11"/>
      <c r="E30" s="11"/>
      <c r="F30" s="11"/>
      <c r="G30" s="11"/>
      <c r="H30" s="11"/>
      <c r="I30" s="11"/>
      <c r="J30" s="11"/>
      <c r="K30" s="11"/>
      <c r="L30" s="11"/>
      <c r="M30" s="11"/>
      <c r="N30" s="2"/>
      <c r="O30" s="5"/>
      <c r="P30" s="5"/>
      <c r="Q30" s="5"/>
      <c r="R30" s="5"/>
      <c r="S30" s="5"/>
      <c r="T30" s="5"/>
      <c r="U30" s="5"/>
      <c r="V30" s="5"/>
      <c r="W30" s="5"/>
      <c r="X30" s="5"/>
    </row>
    <row r="31" spans="1:24" ht="15" customHeight="1" x14ac:dyDescent="0.2">
      <c r="A31" s="11"/>
      <c r="B31" s="11"/>
      <c r="C31" s="11"/>
      <c r="D31" s="11"/>
      <c r="E31" s="11"/>
      <c r="F31" s="11"/>
      <c r="G31" s="11"/>
      <c r="H31" s="11"/>
      <c r="I31" s="11"/>
      <c r="J31" s="11"/>
      <c r="K31" s="11"/>
      <c r="L31" s="11"/>
      <c r="M31" s="11"/>
      <c r="N31" s="2"/>
      <c r="O31" s="5"/>
      <c r="P31" s="5"/>
      <c r="Q31" s="5"/>
      <c r="R31" s="5"/>
      <c r="S31" s="5"/>
      <c r="T31" s="5"/>
      <c r="U31" s="5"/>
      <c r="V31" s="5"/>
      <c r="W31" s="5"/>
      <c r="X31" s="5"/>
    </row>
    <row r="32" spans="1:24" ht="15" customHeight="1" x14ac:dyDescent="0.2">
      <c r="A32" s="11"/>
      <c r="B32" s="11"/>
      <c r="C32" s="11"/>
      <c r="D32" s="11"/>
      <c r="E32" s="11"/>
      <c r="F32" s="11"/>
      <c r="G32" s="11"/>
      <c r="H32" s="11"/>
      <c r="I32" s="11"/>
      <c r="J32" s="11"/>
      <c r="K32" s="11"/>
      <c r="L32" s="11"/>
      <c r="M32" s="11"/>
      <c r="N32" s="2"/>
      <c r="O32" s="5"/>
      <c r="P32" s="5"/>
      <c r="Q32" s="5"/>
      <c r="R32" s="5"/>
      <c r="S32" s="5"/>
      <c r="T32" s="5"/>
      <c r="U32" s="5"/>
      <c r="V32" s="5"/>
      <c r="W32" s="5"/>
      <c r="X32" s="5"/>
    </row>
    <row r="33" spans="1:24" ht="15" customHeight="1" x14ac:dyDescent="0.2">
      <c r="A33" s="11"/>
      <c r="B33" s="11"/>
      <c r="C33" s="11"/>
      <c r="D33" s="11"/>
      <c r="E33" s="11"/>
      <c r="F33" s="11"/>
      <c r="G33" s="11"/>
      <c r="H33" s="11"/>
      <c r="I33" s="11"/>
      <c r="J33" s="11"/>
      <c r="K33" s="11"/>
      <c r="L33" s="11"/>
      <c r="M33" s="11"/>
      <c r="N33" s="2"/>
      <c r="O33" s="5"/>
      <c r="P33" s="5"/>
      <c r="Q33" s="5"/>
      <c r="R33" s="5"/>
      <c r="S33" s="5"/>
      <c r="T33" s="5"/>
      <c r="U33" s="5"/>
      <c r="V33" s="5"/>
      <c r="W33" s="5"/>
      <c r="X33" s="5"/>
    </row>
    <row r="34" spans="1:24" ht="15" customHeight="1" x14ac:dyDescent="0.2">
      <c r="A34" s="11"/>
      <c r="B34" s="11"/>
      <c r="C34" s="11"/>
      <c r="D34" s="11"/>
      <c r="E34" s="11"/>
      <c r="F34" s="11"/>
      <c r="G34" s="11"/>
      <c r="H34" s="11"/>
      <c r="I34" s="11"/>
      <c r="J34" s="11"/>
      <c r="K34" s="11"/>
      <c r="L34" s="11"/>
      <c r="M34" s="11"/>
      <c r="N34" s="2"/>
      <c r="O34" s="5"/>
      <c r="P34" s="5"/>
      <c r="Q34" s="5"/>
      <c r="R34" s="5"/>
      <c r="S34" s="5"/>
      <c r="T34" s="5"/>
      <c r="U34" s="5"/>
      <c r="V34" s="5"/>
      <c r="W34" s="5"/>
      <c r="X34" s="5"/>
    </row>
    <row r="35" spans="1:24" ht="15" customHeight="1" x14ac:dyDescent="0.2">
      <c r="A35" s="6">
        <v>2</v>
      </c>
      <c r="B35" s="12" t="s">
        <v>46</v>
      </c>
      <c r="C35" s="11"/>
      <c r="D35" s="11"/>
      <c r="E35" s="11"/>
      <c r="F35" s="11"/>
      <c r="G35" s="11"/>
      <c r="H35" s="11"/>
      <c r="I35" s="11"/>
      <c r="J35" s="11"/>
      <c r="K35" s="11"/>
      <c r="L35" s="11"/>
      <c r="M35" s="11"/>
      <c r="N35" s="2"/>
      <c r="O35" s="5"/>
      <c r="P35" s="5"/>
      <c r="Q35" s="5"/>
      <c r="R35" s="5"/>
      <c r="S35" s="5"/>
      <c r="T35" s="5"/>
      <c r="U35" s="5"/>
      <c r="V35" s="5"/>
      <c r="W35" s="5"/>
      <c r="X35" s="5"/>
    </row>
    <row r="36" spans="1:24" ht="15" customHeight="1" x14ac:dyDescent="0.2">
      <c r="A36" s="11"/>
      <c r="B36" s="11"/>
      <c r="C36" s="11"/>
      <c r="D36" s="11"/>
      <c r="E36" s="11"/>
      <c r="F36" s="11"/>
      <c r="G36" s="11"/>
      <c r="H36" s="11"/>
      <c r="I36" s="11"/>
      <c r="J36" s="11"/>
      <c r="K36" s="11"/>
      <c r="L36" s="11"/>
      <c r="M36" s="11"/>
      <c r="N36" s="2"/>
      <c r="O36" s="5"/>
      <c r="P36" s="5"/>
      <c r="Q36" s="5"/>
      <c r="R36" s="5"/>
      <c r="S36" s="5"/>
      <c r="T36" s="5"/>
      <c r="U36" s="5"/>
      <c r="V36" s="5"/>
      <c r="W36" s="5"/>
      <c r="X36" s="5"/>
    </row>
    <row r="37" spans="1:24" ht="15" customHeight="1" x14ac:dyDescent="0.2">
      <c r="A37" s="11"/>
      <c r="B37" s="11" t="s">
        <v>115</v>
      </c>
      <c r="C37" s="11"/>
      <c r="D37" s="11"/>
      <c r="E37" s="11"/>
      <c r="F37" s="11"/>
      <c r="G37" s="14" t="s">
        <v>106</v>
      </c>
      <c r="H37" s="11"/>
      <c r="I37" s="11"/>
      <c r="J37" s="11"/>
      <c r="K37" s="11"/>
      <c r="L37" s="11"/>
      <c r="M37" s="11"/>
      <c r="N37" s="2"/>
      <c r="O37" s="5"/>
      <c r="P37" s="5"/>
      <c r="Q37" s="5"/>
      <c r="R37" s="5"/>
      <c r="S37" s="5"/>
      <c r="T37" s="5"/>
      <c r="U37" s="5"/>
      <c r="V37" s="5"/>
      <c r="W37" s="5"/>
      <c r="X37" s="5"/>
    </row>
    <row r="38" spans="1:24" ht="15" customHeight="1" x14ac:dyDescent="0.2">
      <c r="A38" s="11"/>
      <c r="B38" s="11"/>
      <c r="C38" s="15" t="s">
        <v>20</v>
      </c>
      <c r="D38" s="11"/>
      <c r="E38" s="16"/>
      <c r="F38" s="11"/>
      <c r="G38" s="16" t="s">
        <v>118</v>
      </c>
      <c r="H38" s="11"/>
      <c r="I38" s="11"/>
      <c r="J38" s="11"/>
      <c r="K38" s="11"/>
      <c r="L38" s="11"/>
      <c r="M38" s="11"/>
      <c r="N38" s="2"/>
      <c r="O38" s="5"/>
      <c r="P38" s="5"/>
      <c r="Q38" s="5"/>
      <c r="R38" s="5"/>
      <c r="S38" s="5"/>
      <c r="T38" s="5"/>
      <c r="U38" s="5"/>
      <c r="V38" s="5"/>
      <c r="W38" s="5"/>
      <c r="X38" s="5"/>
    </row>
    <row r="39" spans="1:24" ht="15" customHeight="1" thickBot="1" x14ac:dyDescent="0.25">
      <c r="A39" s="11"/>
      <c r="B39" s="17" t="s">
        <v>10</v>
      </c>
      <c r="C39" s="18" t="s">
        <v>16</v>
      </c>
      <c r="D39" s="19" t="s">
        <v>21</v>
      </c>
      <c r="E39" s="16"/>
      <c r="F39" s="11"/>
      <c r="G39" s="16" t="s">
        <v>49</v>
      </c>
      <c r="H39" s="11"/>
      <c r="I39" s="11"/>
      <c r="J39" s="11"/>
      <c r="K39" s="11"/>
      <c r="L39" s="11"/>
      <c r="M39" s="11"/>
      <c r="N39" s="2"/>
      <c r="O39" s="5"/>
      <c r="P39" s="5"/>
      <c r="Q39" s="5"/>
      <c r="R39" s="5"/>
      <c r="S39" s="5"/>
      <c r="T39" s="5"/>
      <c r="U39" s="5"/>
      <c r="V39" s="5"/>
      <c r="W39" s="5"/>
      <c r="X39" s="5"/>
    </row>
    <row r="40" spans="1:24" ht="15" customHeight="1" thickBot="1" x14ac:dyDescent="0.25">
      <c r="A40" s="20" t="s">
        <v>34</v>
      </c>
      <c r="B40" s="21" t="s">
        <v>11</v>
      </c>
      <c r="C40" s="3">
        <v>100000</v>
      </c>
      <c r="D40" s="22" t="s">
        <v>19</v>
      </c>
      <c r="E40" s="65" t="s">
        <v>31</v>
      </c>
      <c r="F40" s="11"/>
      <c r="G40" s="16" t="s">
        <v>119</v>
      </c>
      <c r="H40" s="11"/>
      <c r="I40" s="11"/>
      <c r="J40" s="11"/>
      <c r="K40" s="11"/>
      <c r="L40" s="11"/>
      <c r="M40" s="11"/>
      <c r="N40" s="2"/>
      <c r="O40" s="5"/>
      <c r="P40" s="5"/>
      <c r="Q40" s="5"/>
      <c r="R40" s="5"/>
      <c r="S40" s="5"/>
      <c r="T40" s="5"/>
      <c r="U40" s="5"/>
      <c r="V40" s="5"/>
      <c r="W40" s="5"/>
      <c r="X40" s="5"/>
    </row>
    <row r="41" spans="1:24" ht="15" customHeight="1" thickBot="1" x14ac:dyDescent="0.25">
      <c r="A41" s="20" t="s">
        <v>35</v>
      </c>
      <c r="B41" s="21" t="s">
        <v>12</v>
      </c>
      <c r="C41" s="3">
        <v>30000</v>
      </c>
      <c r="D41" s="23">
        <f>IFERROR(C41/$C$40,0)</f>
        <v>0.3</v>
      </c>
      <c r="E41" s="65" t="s">
        <v>116</v>
      </c>
      <c r="F41" s="11"/>
      <c r="G41" s="13"/>
      <c r="H41" s="15" t="s">
        <v>138</v>
      </c>
      <c r="I41" s="11"/>
      <c r="J41" s="11"/>
      <c r="K41" s="11"/>
      <c r="L41" s="11"/>
      <c r="M41" s="11"/>
      <c r="N41" s="2"/>
      <c r="O41" s="5"/>
      <c r="P41" s="5"/>
      <c r="Q41" s="5"/>
      <c r="R41" s="5"/>
      <c r="S41" s="5"/>
      <c r="T41" s="5"/>
      <c r="U41" s="5"/>
      <c r="V41" s="5"/>
      <c r="W41" s="5"/>
      <c r="X41" s="5"/>
    </row>
    <row r="42" spans="1:24" ht="15" customHeight="1" thickBot="1" x14ac:dyDescent="0.25">
      <c r="A42" s="20" t="s">
        <v>36</v>
      </c>
      <c r="B42" s="24" t="s">
        <v>13</v>
      </c>
      <c r="C42" s="25">
        <f>C40-C41</f>
        <v>70000</v>
      </c>
      <c r="D42" s="23">
        <f>IFERROR(C42/$C$40,0)</f>
        <v>0.7</v>
      </c>
      <c r="E42" s="65" t="s">
        <v>32</v>
      </c>
      <c r="F42" s="11"/>
      <c r="G42" s="20" t="s">
        <v>101</v>
      </c>
      <c r="H42" s="80">
        <v>0.02</v>
      </c>
      <c r="I42" s="11" t="s">
        <v>102</v>
      </c>
      <c r="J42" s="11"/>
      <c r="K42" s="11"/>
      <c r="L42" s="11"/>
      <c r="M42" s="11"/>
      <c r="N42" s="2"/>
      <c r="O42" s="5"/>
      <c r="P42" s="5"/>
      <c r="Q42" s="5"/>
      <c r="R42" s="5"/>
      <c r="S42" s="5"/>
      <c r="T42" s="5"/>
      <c r="U42" s="5"/>
      <c r="V42" s="5"/>
      <c r="W42" s="5"/>
      <c r="X42" s="5"/>
    </row>
    <row r="43" spans="1:24" ht="15" customHeight="1" thickBot="1" x14ac:dyDescent="0.25">
      <c r="A43" s="20" t="s">
        <v>37</v>
      </c>
      <c r="B43" s="21" t="s">
        <v>14</v>
      </c>
      <c r="C43" s="3">
        <v>80000</v>
      </c>
      <c r="D43" s="23">
        <f>IFERROR(C43/$C$40,0)</f>
        <v>0.8</v>
      </c>
      <c r="E43" s="65" t="s">
        <v>117</v>
      </c>
      <c r="F43" s="11"/>
      <c r="G43" s="20" t="s">
        <v>8</v>
      </c>
      <c r="H43" s="80">
        <v>0.02</v>
      </c>
      <c r="I43" s="11" t="s">
        <v>103</v>
      </c>
      <c r="J43" s="11"/>
      <c r="K43" s="11"/>
      <c r="L43" s="11"/>
      <c r="M43" s="11"/>
      <c r="N43" s="2"/>
      <c r="O43" s="5"/>
      <c r="P43" s="5"/>
      <c r="Q43" s="5"/>
      <c r="R43" s="5"/>
      <c r="S43" s="5"/>
      <c r="T43" s="5"/>
      <c r="U43" s="5"/>
      <c r="V43" s="5"/>
      <c r="W43" s="5"/>
      <c r="X43" s="5"/>
    </row>
    <row r="44" spans="1:24" ht="15" customHeight="1" thickBot="1" x14ac:dyDescent="0.25">
      <c r="A44" s="20" t="s">
        <v>38</v>
      </c>
      <c r="B44" s="26" t="s">
        <v>15</v>
      </c>
      <c r="C44" s="27">
        <f>C42-C43</f>
        <v>-10000</v>
      </c>
      <c r="D44" s="23">
        <f>IFERROR(C44/$C$40,0)</f>
        <v>-0.1</v>
      </c>
      <c r="E44" s="65" t="s">
        <v>33</v>
      </c>
      <c r="F44" s="11"/>
      <c r="G44" s="20" t="s">
        <v>7</v>
      </c>
      <c r="H44" s="80">
        <v>0.03</v>
      </c>
      <c r="I44" s="11" t="s">
        <v>104</v>
      </c>
      <c r="J44" s="11"/>
      <c r="K44" s="11"/>
      <c r="L44" s="11"/>
      <c r="M44" s="11"/>
      <c r="N44" s="2"/>
      <c r="O44" s="5"/>
      <c r="P44" s="5"/>
      <c r="Q44" s="5"/>
      <c r="R44" s="5"/>
      <c r="S44" s="5"/>
      <c r="T44" s="5"/>
      <c r="U44" s="5"/>
      <c r="V44" s="5"/>
      <c r="W44" s="5"/>
      <c r="X44" s="5"/>
    </row>
    <row r="45" spans="1:24" ht="15" customHeight="1" x14ac:dyDescent="0.2">
      <c r="A45" s="20"/>
      <c r="B45" s="28" t="s">
        <v>17</v>
      </c>
      <c r="C45" s="29">
        <f>IFERROR(C43/((C40-C41)/C40),0)</f>
        <v>114285.71428571429</v>
      </c>
      <c r="D45" s="11" t="s">
        <v>11</v>
      </c>
      <c r="E45" s="16"/>
      <c r="F45" s="11"/>
      <c r="G45" s="11"/>
      <c r="H45" s="11"/>
      <c r="I45" s="11"/>
      <c r="J45" s="11"/>
      <c r="K45" s="11"/>
      <c r="L45" s="11"/>
      <c r="M45" s="11"/>
      <c r="N45" s="2"/>
      <c r="O45" s="5"/>
      <c r="P45" s="5"/>
      <c r="Q45" s="5"/>
      <c r="R45" s="5"/>
      <c r="S45" s="5"/>
      <c r="T45" s="5"/>
      <c r="U45" s="5"/>
      <c r="V45" s="5"/>
      <c r="W45" s="5"/>
      <c r="X45" s="5"/>
    </row>
    <row r="46" spans="1:24" ht="15" customHeight="1" x14ac:dyDescent="0.2">
      <c r="A46" s="20"/>
      <c r="B46" s="30"/>
      <c r="C46" s="82">
        <f>IFERROR(C45/C40,0)</f>
        <v>1.1428571428571428</v>
      </c>
      <c r="D46" s="11" t="s">
        <v>18</v>
      </c>
      <c r="E46" s="16"/>
      <c r="F46" s="11"/>
      <c r="G46" s="15"/>
      <c r="H46" s="31" t="s">
        <v>105</v>
      </c>
      <c r="I46" s="11"/>
      <c r="J46" s="11"/>
      <c r="K46" s="11"/>
      <c r="L46" s="11"/>
      <c r="M46" s="32" t="s">
        <v>48</v>
      </c>
      <c r="N46" s="2"/>
      <c r="O46" s="5"/>
      <c r="P46" s="5"/>
      <c r="Q46" s="5"/>
      <c r="R46" s="5"/>
      <c r="S46" s="5"/>
      <c r="T46" s="5"/>
      <c r="U46" s="5"/>
      <c r="V46" s="5"/>
      <c r="W46" s="5"/>
      <c r="X46" s="5"/>
    </row>
    <row r="47" spans="1:24" ht="15" customHeight="1" x14ac:dyDescent="0.2">
      <c r="A47" s="11"/>
      <c r="B47" s="11"/>
      <c r="C47" s="11"/>
      <c r="D47" s="11"/>
      <c r="E47" s="11"/>
      <c r="F47" s="11"/>
      <c r="G47" s="33" t="s">
        <v>47</v>
      </c>
      <c r="H47" s="34" t="s">
        <v>10</v>
      </c>
      <c r="I47" s="35" t="s">
        <v>2</v>
      </c>
      <c r="J47" s="35" t="s">
        <v>3</v>
      </c>
      <c r="K47" s="35" t="s">
        <v>4</v>
      </c>
      <c r="L47" s="35" t="s">
        <v>5</v>
      </c>
      <c r="M47" s="35" t="s">
        <v>6</v>
      </c>
      <c r="N47" s="2"/>
      <c r="O47" s="5"/>
      <c r="P47" s="5"/>
      <c r="Q47" s="5"/>
      <c r="R47" s="5"/>
      <c r="S47" s="5"/>
      <c r="T47" s="5"/>
      <c r="U47" s="5"/>
      <c r="V47" s="5"/>
      <c r="W47" s="5"/>
      <c r="X47" s="5"/>
    </row>
    <row r="48" spans="1:24" ht="15" customHeight="1" x14ac:dyDescent="0.2">
      <c r="A48" s="11"/>
      <c r="B48" s="11"/>
      <c r="C48" s="11"/>
      <c r="D48" s="11"/>
      <c r="E48" s="11"/>
      <c r="F48" s="11"/>
      <c r="G48" s="36">
        <f>H42</f>
        <v>0.02</v>
      </c>
      <c r="H48" s="24" t="s">
        <v>11</v>
      </c>
      <c r="I48" s="37">
        <f>C40+(C40*G48)</f>
        <v>102000</v>
      </c>
      <c r="J48" s="37">
        <f>I48+(I48*$G$48)</f>
        <v>104040</v>
      </c>
      <c r="K48" s="37">
        <f>J48+(J48*$G$48)</f>
        <v>106120.8</v>
      </c>
      <c r="L48" s="37">
        <f>K48+(K48*$G$48)</f>
        <v>108243.216</v>
      </c>
      <c r="M48" s="37">
        <f>L48+(L48*$G$48)</f>
        <v>110408.08031999999</v>
      </c>
      <c r="N48" s="2"/>
      <c r="O48" s="5"/>
      <c r="P48" s="5"/>
      <c r="Q48" s="5"/>
      <c r="R48" s="5"/>
      <c r="S48" s="5"/>
      <c r="T48" s="5"/>
      <c r="U48" s="5"/>
      <c r="V48" s="5"/>
      <c r="W48" s="5"/>
      <c r="X48" s="5"/>
    </row>
    <row r="49" spans="1:24" ht="15" customHeight="1" x14ac:dyDescent="0.2">
      <c r="A49" s="11"/>
      <c r="B49" s="11"/>
      <c r="C49" s="11"/>
      <c r="D49" s="11"/>
      <c r="E49" s="11"/>
      <c r="F49" s="11"/>
      <c r="G49" s="36">
        <f>H43</f>
        <v>0.02</v>
      </c>
      <c r="H49" s="24" t="s">
        <v>12</v>
      </c>
      <c r="I49" s="37">
        <f>I48*($D$41-$G$49)</f>
        <v>28559.999999999996</v>
      </c>
      <c r="J49" s="37">
        <f>J48*($D$41-$G$49)</f>
        <v>29131.199999999997</v>
      </c>
      <c r="K49" s="37">
        <f>K48*($D$41-$G$49)</f>
        <v>29713.823999999997</v>
      </c>
      <c r="L49" s="37">
        <f>L48*($D$41-$G$49)</f>
        <v>30308.100479999997</v>
      </c>
      <c r="M49" s="37">
        <f>M48*($D$41-$G$49)</f>
        <v>30914.262489599994</v>
      </c>
      <c r="N49" s="2"/>
      <c r="O49" s="5"/>
      <c r="P49" s="5"/>
      <c r="Q49" s="5"/>
      <c r="R49" s="5"/>
      <c r="S49" s="5"/>
      <c r="T49" s="5"/>
      <c r="U49" s="5"/>
      <c r="V49" s="5"/>
      <c r="W49" s="5"/>
      <c r="X49" s="5"/>
    </row>
    <row r="50" spans="1:24" ht="15" customHeight="1" x14ac:dyDescent="0.2">
      <c r="A50" s="11"/>
      <c r="B50" s="11"/>
      <c r="C50" s="11"/>
      <c r="D50" s="11"/>
      <c r="E50" s="11"/>
      <c r="F50" s="11"/>
      <c r="G50" s="36"/>
      <c r="H50" s="24" t="s">
        <v>13</v>
      </c>
      <c r="I50" s="37">
        <f>I48-I49</f>
        <v>73440</v>
      </c>
      <c r="J50" s="37">
        <f t="shared" ref="J50:M50" si="0">J48-J49</f>
        <v>74908.800000000003</v>
      </c>
      <c r="K50" s="37">
        <f t="shared" si="0"/>
        <v>76406.97600000001</v>
      </c>
      <c r="L50" s="37">
        <f t="shared" si="0"/>
        <v>77935.115520000007</v>
      </c>
      <c r="M50" s="37">
        <f t="shared" si="0"/>
        <v>79493.817830400003</v>
      </c>
      <c r="N50" s="2"/>
      <c r="O50" s="5"/>
      <c r="P50" s="5"/>
      <c r="Q50" s="5"/>
      <c r="R50" s="5"/>
      <c r="S50" s="5"/>
      <c r="T50" s="5"/>
      <c r="U50" s="5"/>
      <c r="V50" s="5"/>
      <c r="W50" s="5"/>
      <c r="X50" s="5"/>
    </row>
    <row r="51" spans="1:24" ht="15" customHeight="1" x14ac:dyDescent="0.2">
      <c r="A51" s="11"/>
      <c r="B51" s="16" t="s">
        <v>100</v>
      </c>
      <c r="C51" s="11"/>
      <c r="D51" s="11"/>
      <c r="E51" s="11"/>
      <c r="F51" s="11"/>
      <c r="G51" s="36">
        <f>H44</f>
        <v>0.03</v>
      </c>
      <c r="H51" s="24" t="s">
        <v>14</v>
      </c>
      <c r="I51" s="37">
        <f>$C$43-($C$43*G51)</f>
        <v>77600</v>
      </c>
      <c r="J51" s="37">
        <f>I51-(I51*$G$51)</f>
        <v>75272</v>
      </c>
      <c r="K51" s="37">
        <f>J51-(J51*$G$51)</f>
        <v>73013.84</v>
      </c>
      <c r="L51" s="37">
        <f>K51-(K51*$G$51)</f>
        <v>70823.424799999993</v>
      </c>
      <c r="M51" s="37">
        <f>L51-(L51*$G$51)</f>
        <v>68698.722055999999</v>
      </c>
      <c r="N51" s="2"/>
      <c r="O51" s="5"/>
      <c r="P51" s="5"/>
      <c r="Q51" s="5"/>
      <c r="R51" s="5"/>
      <c r="S51" s="5"/>
      <c r="T51" s="5"/>
      <c r="U51" s="5"/>
      <c r="V51" s="5"/>
      <c r="W51" s="5"/>
      <c r="X51" s="5"/>
    </row>
    <row r="52" spans="1:24" ht="15" customHeight="1" x14ac:dyDescent="0.2">
      <c r="A52" s="11"/>
      <c r="B52" s="11"/>
      <c r="C52" s="11" t="s">
        <v>40</v>
      </c>
      <c r="D52" s="11" t="s">
        <v>41</v>
      </c>
      <c r="E52" s="11"/>
      <c r="F52" s="11"/>
      <c r="G52" s="16"/>
      <c r="H52" s="24" t="s">
        <v>15</v>
      </c>
      <c r="I52" s="37">
        <f>I50-I51</f>
        <v>-4160</v>
      </c>
      <c r="J52" s="37">
        <f t="shared" ref="J52:M52" si="1">J50-J51</f>
        <v>-363.19999999999709</v>
      </c>
      <c r="K52" s="37">
        <f t="shared" si="1"/>
        <v>3393.1360000000132</v>
      </c>
      <c r="L52" s="37">
        <f t="shared" si="1"/>
        <v>7111.6907200000132</v>
      </c>
      <c r="M52" s="37">
        <f t="shared" si="1"/>
        <v>10795.095774400004</v>
      </c>
      <c r="N52" s="83"/>
      <c r="O52" s="5"/>
      <c r="P52" s="5"/>
      <c r="Q52" s="5"/>
      <c r="R52" s="5"/>
      <c r="S52" s="5"/>
      <c r="T52" s="5"/>
      <c r="U52" s="5"/>
      <c r="V52" s="5"/>
      <c r="W52" s="5"/>
      <c r="X52" s="5"/>
    </row>
    <row r="53" spans="1:24" ht="15" customHeight="1" x14ac:dyDescent="0.2">
      <c r="A53" s="11"/>
      <c r="B53" s="11"/>
      <c r="C53" s="11" t="s">
        <v>42</v>
      </c>
      <c r="D53" s="11" t="s">
        <v>43</v>
      </c>
      <c r="E53" s="11"/>
      <c r="F53" s="11"/>
      <c r="G53" s="16"/>
      <c r="H53" s="38" t="s">
        <v>17</v>
      </c>
      <c r="I53" s="39">
        <f>IFERROR(I51/((I48-I49)/I48),0)</f>
        <v>107777.77777777778</v>
      </c>
      <c r="J53" s="39">
        <f t="shared" ref="J53:M53" si="2">IFERROR(J51/((J48-J49)/J48),0)</f>
        <v>104544.44444444445</v>
      </c>
      <c r="K53" s="39">
        <f t="shared" si="2"/>
        <v>101408.11111111109</v>
      </c>
      <c r="L53" s="39">
        <f t="shared" si="2"/>
        <v>98365.867777777763</v>
      </c>
      <c r="M53" s="39">
        <f t="shared" si="2"/>
        <v>95414.891744444438</v>
      </c>
      <c r="N53" s="2"/>
      <c r="O53" s="5"/>
      <c r="P53" s="5"/>
      <c r="Q53" s="5"/>
      <c r="R53" s="5"/>
      <c r="S53" s="5"/>
      <c r="T53" s="5"/>
      <c r="U53" s="5"/>
      <c r="V53" s="5"/>
      <c r="W53" s="5"/>
      <c r="X53" s="5"/>
    </row>
    <row r="54" spans="1:24" ht="15" customHeight="1" x14ac:dyDescent="0.2">
      <c r="A54" s="11"/>
      <c r="B54" s="11"/>
      <c r="C54" s="11" t="s">
        <v>44</v>
      </c>
      <c r="D54" s="11" t="s">
        <v>45</v>
      </c>
      <c r="E54" s="11"/>
      <c r="F54" s="11"/>
      <c r="G54" s="16"/>
      <c r="H54" s="40" t="s">
        <v>18</v>
      </c>
      <c r="I54" s="41">
        <f>IFERROR(I53/I48,0)</f>
        <v>1.056644880174292</v>
      </c>
      <c r="J54" s="41">
        <f t="shared" ref="J54:M54" si="3">IFERROR(J53/J48,0)</f>
        <v>1.0048485625186894</v>
      </c>
      <c r="K54" s="41">
        <f t="shared" si="3"/>
        <v>0.95559128004228289</v>
      </c>
      <c r="L54" s="41">
        <f t="shared" si="3"/>
        <v>0.90874857023628863</v>
      </c>
      <c r="M54" s="41">
        <f t="shared" si="3"/>
        <v>0.86420207169529417</v>
      </c>
      <c r="N54" s="2"/>
      <c r="O54" s="5"/>
      <c r="P54" s="5"/>
      <c r="Q54" s="5"/>
      <c r="R54" s="5"/>
      <c r="S54" s="5"/>
      <c r="T54" s="5"/>
      <c r="U54" s="5"/>
      <c r="V54" s="5"/>
      <c r="W54" s="5"/>
      <c r="X54" s="5"/>
    </row>
    <row r="55" spans="1:24" ht="15" customHeight="1" x14ac:dyDescent="0.2">
      <c r="A55" s="11"/>
      <c r="B55" s="11"/>
      <c r="C55" s="11"/>
      <c r="D55" s="11"/>
      <c r="E55" s="11"/>
      <c r="F55" s="11"/>
      <c r="G55" s="11"/>
      <c r="H55" s="90" t="s">
        <v>136</v>
      </c>
      <c r="I55" s="91" t="str">
        <f>IF(I54&gt;1,"×",IF(I54&lt;0.9,"◎","△"))</f>
        <v>×</v>
      </c>
      <c r="J55" s="91" t="str">
        <f t="shared" ref="J55:M55" si="4">IF(J54&gt;1,"×",IF(J54&lt;0.9,"◎","△"))</f>
        <v>×</v>
      </c>
      <c r="K55" s="91" t="str">
        <f t="shared" si="4"/>
        <v>△</v>
      </c>
      <c r="L55" s="91" t="str">
        <f t="shared" si="4"/>
        <v>△</v>
      </c>
      <c r="M55" s="91" t="str">
        <f t="shared" si="4"/>
        <v>◎</v>
      </c>
      <c r="N55" s="2"/>
      <c r="O55" s="5"/>
      <c r="P55" s="5"/>
      <c r="Q55" s="5"/>
      <c r="R55" s="5"/>
      <c r="S55" s="5"/>
      <c r="T55" s="5"/>
      <c r="U55" s="5"/>
      <c r="V55" s="5"/>
      <c r="W55" s="5"/>
      <c r="X55" s="5"/>
    </row>
    <row r="56" spans="1:24" ht="15" customHeight="1" x14ac:dyDescent="0.2">
      <c r="A56" s="11"/>
      <c r="B56" s="11"/>
      <c r="C56" s="11"/>
      <c r="D56" s="11"/>
      <c r="E56" s="11"/>
      <c r="F56" s="11"/>
      <c r="G56" s="11"/>
      <c r="H56" s="11"/>
      <c r="I56" s="11"/>
      <c r="J56" s="11"/>
      <c r="K56" s="11"/>
      <c r="L56" s="11"/>
      <c r="M56" s="11"/>
      <c r="N56" s="2"/>
      <c r="O56" s="5"/>
      <c r="P56" s="5"/>
      <c r="Q56" s="5"/>
      <c r="R56" s="5"/>
      <c r="S56" s="5"/>
      <c r="T56" s="5"/>
      <c r="U56" s="5"/>
      <c r="V56" s="5"/>
      <c r="W56" s="5"/>
      <c r="X56" s="5"/>
    </row>
    <row r="57" spans="1:24" ht="13.95" customHeight="1" x14ac:dyDescent="0.2">
      <c r="A57" s="6">
        <v>3</v>
      </c>
      <c r="B57" s="12" t="s">
        <v>120</v>
      </c>
      <c r="C57" s="16"/>
      <c r="D57" s="16"/>
      <c r="E57" s="16"/>
      <c r="F57" s="16"/>
      <c r="G57" s="16"/>
      <c r="H57" s="11"/>
      <c r="I57" s="11"/>
      <c r="J57" s="11"/>
      <c r="K57" s="11"/>
      <c r="L57" s="11"/>
      <c r="M57" s="11"/>
      <c r="N57" s="2"/>
    </row>
    <row r="58" spans="1:24" ht="13.95" customHeight="1" x14ac:dyDescent="0.2">
      <c r="A58" s="42"/>
      <c r="C58" s="16"/>
      <c r="D58" s="16"/>
      <c r="E58" s="16"/>
      <c r="F58" s="16"/>
      <c r="G58" s="16"/>
      <c r="H58" s="11"/>
      <c r="I58" s="11"/>
      <c r="J58" s="11"/>
      <c r="K58" s="11"/>
      <c r="L58" s="11"/>
      <c r="M58" s="11"/>
      <c r="N58" s="2"/>
    </row>
    <row r="59" spans="1:24" ht="13.95" customHeight="1" x14ac:dyDescent="0.2">
      <c r="A59" s="42"/>
      <c r="B59" s="16" t="s">
        <v>70</v>
      </c>
      <c r="C59" s="16"/>
      <c r="D59" s="16"/>
      <c r="E59" s="16"/>
      <c r="F59" s="16"/>
      <c r="G59" s="16"/>
      <c r="H59" s="11"/>
      <c r="I59" s="11"/>
      <c r="J59" s="11"/>
      <c r="K59" s="11"/>
      <c r="L59" s="11"/>
      <c r="M59" s="11"/>
      <c r="N59" s="2"/>
    </row>
    <row r="60" spans="1:24" ht="13.95" customHeight="1" x14ac:dyDescent="0.2">
      <c r="A60" s="42"/>
      <c r="B60" s="16" t="s">
        <v>123</v>
      </c>
      <c r="C60" s="16"/>
      <c r="D60" s="16"/>
      <c r="E60" s="16"/>
      <c r="F60" s="16"/>
      <c r="G60" s="16"/>
      <c r="H60" s="11"/>
      <c r="I60" s="11"/>
      <c r="J60" s="11"/>
      <c r="K60" s="11"/>
      <c r="L60" s="11"/>
      <c r="M60" s="11"/>
      <c r="N60" s="2"/>
    </row>
    <row r="61" spans="1:24" ht="13.95" customHeight="1" x14ac:dyDescent="0.2">
      <c r="A61" s="42"/>
      <c r="B61" s="43" t="s">
        <v>9</v>
      </c>
      <c r="C61" s="44"/>
      <c r="D61" s="43" t="s">
        <v>55</v>
      </c>
      <c r="E61" s="45"/>
      <c r="F61" s="45"/>
      <c r="G61" s="44"/>
      <c r="H61" s="46" t="s">
        <v>52</v>
      </c>
      <c r="I61" s="22"/>
      <c r="J61" s="46" t="s">
        <v>53</v>
      </c>
      <c r="K61" s="22"/>
      <c r="L61" s="46" t="s">
        <v>54</v>
      </c>
      <c r="M61" s="22"/>
      <c r="N61" s="2"/>
    </row>
    <row r="62" spans="1:24" ht="13.95" customHeight="1" x14ac:dyDescent="0.2">
      <c r="A62" s="42"/>
      <c r="B62" s="47" t="s">
        <v>1</v>
      </c>
      <c r="C62" s="48"/>
      <c r="D62" s="49" t="s">
        <v>56</v>
      </c>
      <c r="E62" s="50"/>
      <c r="F62" s="50"/>
      <c r="G62" s="51"/>
      <c r="H62" s="52" t="s">
        <v>124</v>
      </c>
      <c r="I62" s="53"/>
      <c r="J62" s="52" t="s">
        <v>71</v>
      </c>
      <c r="K62" s="53"/>
      <c r="L62" s="54" t="s">
        <v>76</v>
      </c>
      <c r="M62" s="53"/>
      <c r="N62" s="2"/>
    </row>
    <row r="63" spans="1:24" ht="13.95" customHeight="1" x14ac:dyDescent="0.2">
      <c r="A63" s="42"/>
      <c r="B63" s="55" t="s">
        <v>59</v>
      </c>
      <c r="C63" s="56"/>
      <c r="D63" s="57" t="s">
        <v>57</v>
      </c>
      <c r="E63" s="16"/>
      <c r="F63" s="16"/>
      <c r="G63" s="58"/>
      <c r="H63" s="52" t="s">
        <v>125</v>
      </c>
      <c r="I63" s="53"/>
      <c r="J63" s="52" t="s">
        <v>121</v>
      </c>
      <c r="K63" s="53"/>
      <c r="L63" s="54" t="s">
        <v>77</v>
      </c>
      <c r="M63" s="53"/>
      <c r="N63" s="2"/>
    </row>
    <row r="64" spans="1:24" ht="13.95" customHeight="1" x14ac:dyDescent="0.2">
      <c r="A64" s="42"/>
      <c r="B64" s="59"/>
      <c r="C64" s="60"/>
      <c r="D64" s="61" t="s">
        <v>58</v>
      </c>
      <c r="E64" s="62"/>
      <c r="F64" s="62"/>
      <c r="G64" s="63"/>
      <c r="H64" s="52" t="s">
        <v>126</v>
      </c>
      <c r="I64" s="53"/>
      <c r="J64" s="52" t="s">
        <v>122</v>
      </c>
      <c r="K64" s="53"/>
      <c r="L64" s="54" t="s">
        <v>78</v>
      </c>
      <c r="M64" s="53"/>
      <c r="N64" s="2"/>
    </row>
    <row r="65" spans="1:24" ht="13.95" customHeight="1" x14ac:dyDescent="0.2">
      <c r="A65" s="42"/>
      <c r="B65" s="47" t="s">
        <v>50</v>
      </c>
      <c r="C65" s="48"/>
      <c r="D65" s="49" t="s">
        <v>65</v>
      </c>
      <c r="E65" s="50"/>
      <c r="F65" s="50"/>
      <c r="G65" s="51"/>
      <c r="H65" s="52" t="s">
        <v>124</v>
      </c>
      <c r="I65" s="53"/>
      <c r="J65" s="52" t="s">
        <v>72</v>
      </c>
      <c r="K65" s="53"/>
      <c r="L65" s="54" t="s">
        <v>76</v>
      </c>
      <c r="M65" s="53"/>
      <c r="N65" s="2"/>
    </row>
    <row r="66" spans="1:24" ht="13.95" customHeight="1" x14ac:dyDescent="0.2">
      <c r="A66" s="42"/>
      <c r="B66" s="55" t="s">
        <v>60</v>
      </c>
      <c r="C66" s="56"/>
      <c r="D66" s="57" t="s">
        <v>66</v>
      </c>
      <c r="E66" s="16"/>
      <c r="F66" s="16"/>
      <c r="G66" s="58"/>
      <c r="H66" s="52" t="s">
        <v>127</v>
      </c>
      <c r="I66" s="53"/>
      <c r="J66" s="52" t="s">
        <v>127</v>
      </c>
      <c r="K66" s="53"/>
      <c r="L66" s="54" t="s">
        <v>79</v>
      </c>
      <c r="M66" s="53"/>
      <c r="N66" s="2"/>
    </row>
    <row r="67" spans="1:24" ht="13.95" customHeight="1" x14ac:dyDescent="0.2">
      <c r="A67" s="42"/>
      <c r="B67" s="59"/>
      <c r="C67" s="60"/>
      <c r="D67" s="61" t="s">
        <v>67</v>
      </c>
      <c r="E67" s="62"/>
      <c r="F67" s="62"/>
      <c r="G67" s="63"/>
      <c r="H67" s="52" t="s">
        <v>68</v>
      </c>
      <c r="I67" s="53"/>
      <c r="J67" s="54" t="s">
        <v>69</v>
      </c>
      <c r="K67" s="53"/>
      <c r="L67" s="54" t="s">
        <v>85</v>
      </c>
      <c r="M67" s="53"/>
      <c r="N67" s="2"/>
    </row>
    <row r="68" spans="1:24" ht="13.95" customHeight="1" x14ac:dyDescent="0.2">
      <c r="A68" s="42"/>
      <c r="B68" s="47" t="s">
        <v>51</v>
      </c>
      <c r="C68" s="48"/>
      <c r="D68" s="87" t="s">
        <v>62</v>
      </c>
      <c r="E68" s="64" t="s">
        <v>73</v>
      </c>
      <c r="F68" s="50"/>
      <c r="G68" s="51"/>
      <c r="H68" s="52" t="s">
        <v>74</v>
      </c>
      <c r="I68" s="53"/>
      <c r="J68" s="52" t="s">
        <v>75</v>
      </c>
      <c r="K68" s="53"/>
      <c r="L68" s="54" t="s">
        <v>80</v>
      </c>
      <c r="M68" s="53"/>
      <c r="N68" s="2"/>
    </row>
    <row r="69" spans="1:24" ht="13.95" customHeight="1" x14ac:dyDescent="0.2">
      <c r="A69" s="42"/>
      <c r="B69" s="55" t="s">
        <v>61</v>
      </c>
      <c r="C69" s="56"/>
      <c r="D69" s="88"/>
      <c r="E69" s="65" t="s">
        <v>63</v>
      </c>
      <c r="F69" s="16"/>
      <c r="G69" s="58"/>
      <c r="H69" s="52" t="s">
        <v>81</v>
      </c>
      <c r="I69" s="53"/>
      <c r="J69" s="52" t="s">
        <v>82</v>
      </c>
      <c r="K69" s="53"/>
      <c r="L69" s="54" t="s">
        <v>84</v>
      </c>
      <c r="M69" s="53"/>
      <c r="N69" s="2"/>
    </row>
    <row r="70" spans="1:24" ht="13.95" customHeight="1" x14ac:dyDescent="0.2">
      <c r="A70" s="42"/>
      <c r="B70" s="59"/>
      <c r="C70" s="60"/>
      <c r="D70" s="89"/>
      <c r="E70" s="66" t="s">
        <v>64</v>
      </c>
      <c r="F70" s="62"/>
      <c r="G70" s="63"/>
      <c r="H70" s="52" t="s">
        <v>86</v>
      </c>
      <c r="I70" s="53"/>
      <c r="J70" s="52" t="s">
        <v>83</v>
      </c>
      <c r="K70" s="53"/>
      <c r="L70" s="54" t="s">
        <v>87</v>
      </c>
      <c r="M70" s="53"/>
      <c r="N70" s="2"/>
    </row>
    <row r="71" spans="1:24" ht="13.95" customHeight="1" x14ac:dyDescent="0.2">
      <c r="A71" s="42"/>
      <c r="B71" s="16"/>
      <c r="C71" s="16"/>
      <c r="D71" s="16"/>
      <c r="E71" s="16"/>
      <c r="F71" s="16"/>
      <c r="G71" s="16"/>
      <c r="H71" s="11"/>
      <c r="I71" s="11"/>
      <c r="J71" s="11"/>
      <c r="K71" s="11"/>
      <c r="L71" s="11"/>
      <c r="M71" s="11"/>
      <c r="N71" s="2"/>
    </row>
    <row r="72" spans="1:24" ht="13.95" customHeight="1" x14ac:dyDescent="0.2">
      <c r="A72" s="6">
        <v>4</v>
      </c>
      <c r="B72" s="12" t="s">
        <v>128</v>
      </c>
      <c r="C72" s="16"/>
      <c r="D72" s="16"/>
      <c r="E72" s="16"/>
      <c r="F72" s="16"/>
      <c r="G72" s="16"/>
      <c r="H72" s="11"/>
      <c r="I72" s="11"/>
      <c r="J72" s="11"/>
      <c r="K72" s="11"/>
      <c r="L72" s="11"/>
      <c r="M72" s="11"/>
      <c r="N72" s="2"/>
    </row>
    <row r="73" spans="1:24" ht="13.95" customHeight="1" x14ac:dyDescent="0.2">
      <c r="A73" s="42"/>
      <c r="B73" s="16"/>
      <c r="C73" s="16"/>
      <c r="D73" s="16"/>
      <c r="E73" s="16"/>
      <c r="F73" s="16"/>
      <c r="G73" s="16"/>
      <c r="H73" s="11"/>
      <c r="I73" s="11"/>
      <c r="J73" s="11"/>
      <c r="K73" s="11"/>
      <c r="L73" s="11"/>
      <c r="M73" s="11"/>
      <c r="N73" s="2"/>
    </row>
    <row r="74" spans="1:24" ht="13.95" customHeight="1" x14ac:dyDescent="0.2">
      <c r="A74" s="42"/>
      <c r="B74" s="16" t="s">
        <v>129</v>
      </c>
      <c r="C74" s="16"/>
      <c r="D74" s="16"/>
      <c r="E74" s="16"/>
      <c r="F74" s="16"/>
      <c r="G74" s="16"/>
      <c r="H74" s="11"/>
      <c r="I74" s="11"/>
      <c r="J74" s="11"/>
      <c r="K74" s="11"/>
      <c r="L74" s="11"/>
      <c r="M74" s="11"/>
      <c r="N74" s="2"/>
    </row>
    <row r="75" spans="1:24" ht="13.95" customHeight="1" x14ac:dyDescent="0.2">
      <c r="A75" s="42"/>
      <c r="B75" s="16" t="s">
        <v>130</v>
      </c>
      <c r="C75" s="16"/>
      <c r="D75" s="16"/>
      <c r="E75" s="16"/>
      <c r="F75" s="16"/>
      <c r="G75" s="16"/>
      <c r="H75" s="11"/>
      <c r="I75" s="11"/>
      <c r="J75" s="11"/>
      <c r="K75" s="11"/>
      <c r="L75" s="11"/>
      <c r="M75" s="11"/>
      <c r="N75" s="2"/>
    </row>
    <row r="76" spans="1:24" ht="13.95" customHeight="1" x14ac:dyDescent="0.2">
      <c r="A76" s="42"/>
      <c r="B76" s="16" t="s">
        <v>131</v>
      </c>
      <c r="C76" s="16"/>
      <c r="D76" s="16"/>
      <c r="E76" s="16"/>
      <c r="F76" s="16"/>
      <c r="G76" s="16"/>
      <c r="H76" s="11"/>
      <c r="I76" s="11"/>
      <c r="J76" s="11"/>
      <c r="K76" s="11"/>
      <c r="L76" s="11"/>
      <c r="M76" s="11"/>
      <c r="N76" s="2"/>
    </row>
    <row r="77" spans="1:24" ht="13.95" customHeight="1" x14ac:dyDescent="0.2">
      <c r="A77" s="42"/>
      <c r="B77" s="16"/>
      <c r="C77" s="16"/>
      <c r="D77" s="16"/>
      <c r="E77" s="16"/>
      <c r="F77" s="16"/>
      <c r="G77" s="16"/>
      <c r="H77" s="92"/>
      <c r="I77" s="93"/>
      <c r="J77" s="92"/>
      <c r="K77" s="92"/>
      <c r="L77" s="92"/>
      <c r="M77" s="92"/>
      <c r="N77" s="2"/>
    </row>
    <row r="78" spans="1:24" ht="13.95" customHeight="1" x14ac:dyDescent="0.2">
      <c r="A78" s="42"/>
      <c r="B78" s="84" t="s">
        <v>132</v>
      </c>
      <c r="C78" s="16"/>
      <c r="D78" s="16"/>
      <c r="E78" s="16"/>
      <c r="F78" s="16"/>
      <c r="G78" s="33"/>
      <c r="H78" s="92"/>
      <c r="I78" s="94"/>
      <c r="J78" s="94"/>
      <c r="K78" s="94"/>
      <c r="L78" s="94"/>
      <c r="M78" s="94"/>
      <c r="N78" s="2"/>
    </row>
    <row r="79" spans="1:24" ht="13.95" customHeight="1" x14ac:dyDescent="0.2">
      <c r="A79" s="42"/>
      <c r="B79" s="16" t="s">
        <v>133</v>
      </c>
      <c r="C79" s="16"/>
      <c r="D79" s="16"/>
      <c r="E79" s="16"/>
      <c r="F79" s="16"/>
      <c r="G79" s="16"/>
      <c r="H79" s="11"/>
      <c r="I79" s="11"/>
      <c r="J79" s="11"/>
      <c r="K79" s="11"/>
      <c r="L79" s="11"/>
      <c r="M79" s="11"/>
      <c r="N79" s="2"/>
    </row>
    <row r="80" spans="1:24" ht="15" customHeight="1" x14ac:dyDescent="0.2">
      <c r="A80" s="11"/>
      <c r="B80" s="11" t="s">
        <v>134</v>
      </c>
      <c r="C80" s="11"/>
      <c r="D80" s="11"/>
      <c r="E80" s="11"/>
      <c r="F80" s="11"/>
      <c r="G80" s="11"/>
      <c r="H80" s="11"/>
      <c r="I80" s="11"/>
      <c r="J80" s="11"/>
      <c r="K80" s="11"/>
      <c r="L80" s="11"/>
      <c r="M80" s="11"/>
      <c r="N80" s="2"/>
      <c r="O80" s="5"/>
      <c r="P80" s="5"/>
      <c r="Q80" s="5"/>
      <c r="R80" s="5"/>
      <c r="S80" s="5"/>
      <c r="T80" s="5"/>
      <c r="U80" s="5"/>
      <c r="V80" s="5"/>
      <c r="W80" s="5"/>
      <c r="X80" s="5"/>
    </row>
    <row r="81" spans="1:14" ht="15" customHeight="1" x14ac:dyDescent="0.2">
      <c r="A81" s="11"/>
      <c r="B81" s="11" t="s">
        <v>135</v>
      </c>
      <c r="C81" s="11"/>
      <c r="D81" s="11"/>
      <c r="E81" s="11"/>
      <c r="F81" s="11"/>
      <c r="G81" s="2"/>
      <c r="H81" s="2"/>
      <c r="I81" s="11"/>
      <c r="J81" s="11"/>
      <c r="K81" s="11"/>
      <c r="L81" s="11"/>
      <c r="M81" s="11"/>
      <c r="N81" s="2"/>
    </row>
    <row r="82" spans="1:14" ht="15" customHeight="1" x14ac:dyDescent="0.2">
      <c r="A82" s="11"/>
      <c r="B82" s="11"/>
      <c r="C82" s="11"/>
      <c r="D82" s="11"/>
      <c r="E82" s="11"/>
      <c r="F82" s="11"/>
      <c r="G82" s="2"/>
      <c r="H82" s="2"/>
      <c r="I82" s="11"/>
      <c r="J82" s="11"/>
      <c r="K82" s="11"/>
      <c r="L82" s="11"/>
      <c r="M82" s="11"/>
      <c r="N82" s="2"/>
    </row>
    <row r="83" spans="1:14" ht="15" customHeight="1" x14ac:dyDescent="0.2">
      <c r="A83" s="11"/>
      <c r="B83" s="11"/>
      <c r="C83" s="11"/>
      <c r="D83" s="11"/>
      <c r="E83" s="11"/>
      <c r="F83" s="11"/>
      <c r="G83" s="2"/>
      <c r="H83" s="2"/>
      <c r="I83" s="11"/>
      <c r="J83" s="11"/>
      <c r="K83" s="11"/>
      <c r="L83" s="11"/>
      <c r="M83" s="11"/>
      <c r="N83" s="2"/>
    </row>
    <row r="84" spans="1:14" ht="15" customHeight="1" x14ac:dyDescent="0.2">
      <c r="A84" s="95"/>
      <c r="B84" s="96" t="s">
        <v>23</v>
      </c>
      <c r="C84" s="11"/>
      <c r="D84" s="11"/>
      <c r="E84" s="11"/>
      <c r="F84" s="11"/>
      <c r="G84" s="2"/>
      <c r="H84" s="2"/>
      <c r="I84" s="11"/>
      <c r="J84" s="11"/>
      <c r="K84" s="11"/>
      <c r="L84" s="11"/>
      <c r="M84" s="11"/>
      <c r="N84" s="2"/>
    </row>
    <row r="85" spans="1:14" ht="15" customHeight="1" x14ac:dyDescent="0.2">
      <c r="A85" s="95"/>
      <c r="B85" s="11"/>
      <c r="C85" s="77" t="s">
        <v>30</v>
      </c>
      <c r="D85" s="85" t="s">
        <v>22</v>
      </c>
      <c r="E85" s="86"/>
      <c r="F85" s="86"/>
      <c r="G85" s="2"/>
      <c r="H85" s="2"/>
      <c r="I85" s="11"/>
      <c r="J85" s="11"/>
      <c r="K85" s="11"/>
      <c r="L85" s="11"/>
      <c r="M85" s="11"/>
      <c r="N85" s="2"/>
    </row>
    <row r="86" spans="1:14" ht="15" customHeight="1" x14ac:dyDescent="0.2">
      <c r="A86" s="11"/>
      <c r="B86" s="11"/>
      <c r="C86" s="11"/>
      <c r="D86" s="11"/>
      <c r="E86" s="11"/>
      <c r="F86" s="11"/>
      <c r="G86" s="2"/>
      <c r="H86" s="2"/>
      <c r="I86" s="11"/>
      <c r="J86" s="11"/>
      <c r="K86" s="11"/>
      <c r="L86" s="11"/>
      <c r="M86" s="11"/>
      <c r="N86" s="2"/>
    </row>
    <row r="87" spans="1:14" ht="15" customHeight="1" x14ac:dyDescent="0.2">
      <c r="A87" s="69" t="s">
        <v>88</v>
      </c>
      <c r="B87" s="11"/>
      <c r="C87" s="11"/>
      <c r="D87" s="11"/>
      <c r="E87" s="11"/>
      <c r="F87" s="11"/>
      <c r="G87" s="11"/>
      <c r="H87" s="11"/>
      <c r="I87" s="11"/>
      <c r="J87" s="11"/>
      <c r="K87" s="11"/>
      <c r="L87" s="67" t="s">
        <v>25</v>
      </c>
      <c r="M87" s="68">
        <v>44394</v>
      </c>
      <c r="N87" s="2"/>
    </row>
    <row r="88" spans="1:14" ht="15" customHeight="1" x14ac:dyDescent="0.2">
      <c r="A88" s="11"/>
      <c r="B88" s="70" t="s">
        <v>89</v>
      </c>
      <c r="C88" s="11"/>
      <c r="D88" s="11"/>
      <c r="E88" s="11"/>
      <c r="F88" s="11"/>
      <c r="G88" s="11"/>
      <c r="H88" s="11"/>
      <c r="I88" s="73" t="s">
        <v>29</v>
      </c>
      <c r="J88" s="11"/>
      <c r="K88" s="11"/>
      <c r="L88" s="11"/>
      <c r="M88" s="11"/>
      <c r="N88" s="2"/>
    </row>
    <row r="89" spans="1:14" ht="15" customHeight="1" x14ac:dyDescent="0.2">
      <c r="A89" s="11"/>
      <c r="B89" s="11" t="s">
        <v>90</v>
      </c>
      <c r="C89" s="71"/>
      <c r="D89" s="71"/>
      <c r="E89" s="71"/>
      <c r="F89" s="71"/>
      <c r="G89" s="71"/>
      <c r="H89" s="71"/>
      <c r="I89" s="72" t="s">
        <v>28</v>
      </c>
      <c r="J89" s="11"/>
      <c r="K89" s="11"/>
      <c r="L89" s="11"/>
      <c r="M89" s="11"/>
      <c r="N89" s="2"/>
    </row>
    <row r="90" spans="1:14" ht="15" customHeight="1" x14ac:dyDescent="0.2">
      <c r="A90" s="11"/>
      <c r="B90" s="70" t="s">
        <v>91</v>
      </c>
      <c r="C90" s="71"/>
      <c r="D90" s="71"/>
      <c r="E90" s="71"/>
      <c r="F90" s="71"/>
      <c r="G90" s="71"/>
      <c r="H90" s="71"/>
      <c r="I90" s="70" t="s">
        <v>24</v>
      </c>
      <c r="J90" s="11"/>
      <c r="K90" s="11"/>
      <c r="L90" s="11"/>
      <c r="M90" s="11"/>
      <c r="N90" s="2"/>
    </row>
    <row r="91" spans="1:14" ht="15" customHeight="1" x14ac:dyDescent="0.2">
      <c r="A91" s="11"/>
      <c r="B91" s="11" t="s">
        <v>92</v>
      </c>
      <c r="C91" s="71"/>
      <c r="D91" s="71"/>
      <c r="E91" s="71"/>
      <c r="F91" s="71"/>
      <c r="G91" s="71"/>
      <c r="H91" s="71"/>
      <c r="I91" s="70" t="s">
        <v>137</v>
      </c>
      <c r="J91" s="71"/>
      <c r="K91" s="71"/>
      <c r="L91" s="11"/>
      <c r="M91" s="11"/>
      <c r="N91" s="2"/>
    </row>
    <row r="92" spans="1:14" ht="15" customHeight="1" x14ac:dyDescent="0.2">
      <c r="A92" s="11"/>
      <c r="B92" s="2"/>
      <c r="C92" s="2"/>
      <c r="D92" s="2"/>
      <c r="E92" s="2"/>
      <c r="F92" s="2"/>
      <c r="G92" s="11"/>
      <c r="H92" s="11"/>
      <c r="I92" s="71"/>
      <c r="J92" s="74"/>
      <c r="K92" s="75"/>
      <c r="L92" s="76"/>
      <c r="M92" s="76"/>
      <c r="N92" s="2"/>
    </row>
    <row r="93" spans="1:14" ht="15" customHeight="1" x14ac:dyDescent="0.2">
      <c r="A93" s="78"/>
      <c r="B93" s="78"/>
      <c r="C93" s="79"/>
      <c r="D93" s="79"/>
      <c r="E93" s="79"/>
      <c r="F93" s="79"/>
      <c r="G93" s="79"/>
      <c r="H93" s="79"/>
      <c r="I93" s="79"/>
      <c r="J93" s="79"/>
      <c r="K93" s="79"/>
      <c r="L93" s="79"/>
      <c r="M93" s="79"/>
      <c r="N93" s="2"/>
    </row>
    <row r="94" spans="1:14" ht="15" customHeight="1" x14ac:dyDescent="0.2">
      <c r="A94" s="2"/>
      <c r="B94" s="2"/>
      <c r="C94" s="2"/>
      <c r="D94" s="2"/>
      <c r="E94" s="2"/>
      <c r="F94" s="2"/>
      <c r="G94" s="2"/>
      <c r="H94" s="2"/>
      <c r="I94" s="2"/>
      <c r="J94" s="2"/>
      <c r="K94" s="2"/>
      <c r="L94" s="2"/>
      <c r="M94" s="2"/>
      <c r="N94" s="2"/>
    </row>
    <row r="95" spans="1:14" ht="15" customHeight="1" x14ac:dyDescent="0.2">
      <c r="A95" s="2"/>
      <c r="B95" s="2"/>
      <c r="C95" s="2"/>
      <c r="D95" s="2"/>
      <c r="E95" s="2"/>
      <c r="F95" s="2"/>
      <c r="G95" s="2"/>
      <c r="H95" s="2"/>
      <c r="I95" s="2"/>
      <c r="J95" s="2"/>
      <c r="K95" s="2"/>
      <c r="L95" s="2"/>
      <c r="M95" s="2"/>
      <c r="N95" s="2"/>
    </row>
  </sheetData>
  <sheetProtection algorithmName="SHA-512" hashValue="tc0XuD8Ky2FuGtWMCS/5SjNzqpb3ucihjIbsjMprHTQp2hdMZXXJzKLmuk/IxW0l5ULkwkaM+XgaC/3YXC4SKw==" saltValue="ctK1sNKiHEDeLqGEGjyivg==" spinCount="100000" sheet="1" objects="1" scenarios="1"/>
  <mergeCells count="2">
    <mergeCell ref="D85:F85"/>
    <mergeCell ref="D68:D70"/>
  </mergeCells>
  <phoneticPr fontId="3"/>
  <hyperlinks>
    <hyperlink ref="D85" r:id="rId1" xr:uid="{8D473728-1D30-43E5-9183-45F4141D0669}"/>
  </hyperlinks>
  <pageMargins left="0.7" right="0.7" top="0.75" bottom="0.75" header="0.3" footer="0.3"/>
  <pageSetup paperSize="9" orientation="landscape" horizontalDpi="0" verticalDpi="0" r:id="rId2"/>
  <ignoredErrors>
    <ignoredError sqref="I51:J51 K51:M51" formula="1"/>
    <ignoredError sqref="G48:G51"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損益分岐点</vt:lpstr>
      <vt:lpstr>損益分岐点!Print_Area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2021-09-22T22:45:07Z</cp:lastPrinted>
  <dcterms:created xsi:type="dcterms:W3CDTF">2021-04-01T09:13:41Z</dcterms:created>
  <dcterms:modified xsi:type="dcterms:W3CDTF">2021-09-22T23:00:37Z</dcterms:modified>
</cp:coreProperties>
</file>